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nt Roll" sheetId="1" state="visible" r:id="rId1"/>
    <sheet xmlns:r="http://schemas.openxmlformats.org/officeDocument/2006/relationships" name="Lists" sheetId="2" state="hidden" r:id="rId2"/>
  </sheets>
  <definedNames>
    <definedName name="UnitTypes">Lists!$A$2:$A$27</definedName>
    <definedName name="OccupancyStatus">Lists!$B$2:$B$5</definedName>
    <definedName name="PropertyTypes">Lists!$C$2:$C$15</definedName>
    <definedName name="IncomeSources">Lists!$D$2:$D$9</definedName>
    <definedName name="ExpenseTypes">Lists!$E$2:$E$13</definedName>
    <definedName name="NonUnitTypes">Lists!$F$2:$F$3</definedName>
    <definedName name="InputsOK">Lists!$I$15</definedName>
    <definedName name="_xlnm.Print_Area" localSheetId="0">'Rent Roll'!$A$1:$K$102</definedName>
  </definedNames>
  <calcPr calcId="124519" fullCalcOnLoad="1"/>
</workbook>
</file>

<file path=xl/styles.xml><?xml version="1.0" encoding="utf-8"?>
<styleSheet xmlns="http://schemas.openxmlformats.org/spreadsheetml/2006/main">
  <numFmts count="9">
    <numFmt numFmtId="164" formatCode="mmmm d, yyyy"/>
    <numFmt numFmtId="165" formatCode="#,##0_)"/>
    <numFmt numFmtId="166" formatCode="$#,##0.00_);($#,##0.00);&quot;-&quot;_)"/>
    <numFmt numFmtId="167" formatCode="$#,##0_);($#,##0);&quot;-&quot;_)"/>
    <numFmt numFmtId="168" formatCode="$0.00_)"/>
    <numFmt numFmtId="169" formatCode="_($* #,##0_);_($* (#,##0);_($* &quot;-&quot;_);_(@_)"/>
    <numFmt numFmtId="170" formatCode="0.00%_)"/>
    <numFmt numFmtId="171" formatCode="$#,##0_);($#,##0);$0_)"/>
    <numFmt numFmtId="172" formatCode="0.00&quot;x&quot;_)"/>
  </numFmts>
  <fonts count="21">
    <font>
      <name val="Calibri"/>
      <family val="2"/>
      <color theme="1"/>
      <sz val="11"/>
      <scheme val="minor"/>
    </font>
    <font>
      <name val="Arial"/>
      <b val="1"/>
      <color rgb="001A2744"/>
      <sz val="9"/>
    </font>
    <font>
      <name val="Arial"/>
      <color rgb="00475569"/>
      <sz val="9"/>
    </font>
    <font>
      <name val="Arial"/>
      <b val="1"/>
      <color rgb="0064748B"/>
      <sz val="7"/>
    </font>
    <font>
      <name val="Arial"/>
      <b val="1"/>
      <color rgb="00FFFFFF"/>
      <sz val="20"/>
    </font>
    <font>
      <name val="Arial"/>
      <b val="1"/>
      <color rgb="00F59E0B"/>
      <sz val="8.5"/>
    </font>
    <font>
      <name val="Arial"/>
      <color rgb="001A2744"/>
      <sz val="15"/>
    </font>
    <font>
      <name val="Arial"/>
      <i val="1"/>
      <color rgb="0064748B"/>
      <sz val="8"/>
    </font>
    <font>
      <name val="Arial"/>
      <color rgb="001A2744"/>
      <sz val="9.5"/>
    </font>
    <font>
      <name val="Arial"/>
      <b val="1"/>
      <color rgb="001A2744"/>
      <sz val="9.5"/>
    </font>
    <font>
      <name val="Arial"/>
      <color rgb="00475569"/>
      <sz val="8.5"/>
    </font>
    <font>
      <name val="Arial"/>
      <b val="1"/>
      <color rgb="00FFFFFF"/>
      <sz val="10.5"/>
    </font>
    <font>
      <name val="Arial"/>
      <b val="1"/>
      <color rgb="00FFFFFF"/>
      <sz val="8"/>
    </font>
    <font>
      <name val="Arial"/>
      <color rgb="001A2744"/>
      <sz val="9"/>
    </font>
    <font>
      <name val="Arial"/>
      <b val="1"/>
      <color rgb="00475569"/>
      <sz val="9"/>
    </font>
    <font>
      <name val="Arial"/>
      <b val="1"/>
      <color rgb="00FFFFFF"/>
      <sz val="13"/>
    </font>
    <font>
      <name val="Arial"/>
      <b val="1"/>
      <color rgb="00F59E0B"/>
      <sz val="13"/>
    </font>
    <font>
      <name val="Arial"/>
      <i val="1"/>
      <color rgb="00475569"/>
      <sz val="8.5"/>
    </font>
    <font>
      <name val="Arial"/>
      <color rgb="001A2744"/>
      <sz val="10"/>
    </font>
    <font>
      <name val="Arial"/>
      <b val="1"/>
      <color rgb="001A2744"/>
      <sz val="8.5"/>
      <u val="single"/>
    </font>
    <font>
      <name val="Arial"/>
      <color rgb="0094A3B8"/>
      <sz val="7.5"/>
    </font>
  </fonts>
  <fills count="7">
    <fill>
      <patternFill/>
    </fill>
    <fill>
      <patternFill patternType="gray125"/>
    </fill>
    <fill>
      <patternFill patternType="solid">
        <fgColor rgb="000C1929"/>
      </patternFill>
    </fill>
    <fill>
      <patternFill patternType="solid">
        <fgColor rgb="00FFF8E7"/>
      </patternFill>
    </fill>
    <fill>
      <patternFill patternType="solid">
        <fgColor rgb="00EEF1F4"/>
      </patternFill>
    </fill>
    <fill>
      <patternFill patternType="solid">
        <fgColor rgb="00F8FAFC"/>
      </patternFill>
    </fill>
    <fill>
      <patternFill patternType="solid">
        <fgColor rgb="00F59E0B"/>
      </patternFill>
    </fill>
  </fills>
  <borders count="14">
    <border>
      <left/>
      <right/>
      <top/>
      <bottom/>
      <diagonal/>
    </border>
    <border>
      <left/>
      <right/>
      <top/>
      <bottom style="medium">
        <color rgb="00F59E0B"/>
      </bottom>
    </border>
    <border>
      <left style="thin">
        <color rgb="00D6DEE8"/>
      </left>
      <right style="thin">
        <color rgb="00D6DEE8"/>
      </right>
      <top style="thin">
        <color rgb="00D6DEE8"/>
      </top>
      <bottom style="thin">
        <color rgb="00D6DEE8"/>
      </bottom>
    </border>
    <border>
      <left style="thick">
        <color rgb="00F59E0B"/>
      </left>
      <right/>
      <top/>
      <bottom/>
    </border>
    <border>
      <left/>
      <right/>
      <top/>
      <bottom/>
    </border>
    <border>
      <left style="thin">
        <color rgb="00FFFFFF"/>
      </left>
      <right style="thin">
        <color rgb="00FFFFFF"/>
      </right>
    </border>
    <border>
      <left style="thin">
        <color rgb="00D6DEE8"/>
      </left>
      <right style="thin">
        <color rgb="00D6DEE8"/>
      </right>
      <top style="medium">
        <color rgb="001A2744"/>
      </top>
      <bottom style="thin">
        <color rgb="00D6DEE8"/>
      </bottom>
    </border>
    <border>
      <left/>
      <right/>
      <top style="thin">
        <color rgb="001A2744"/>
      </top>
      <bottom/>
    </border>
    <border>
      <left style="thin">
        <color rgb="00D6DEE8"/>
      </left>
      <right style="thin">
        <color rgb="00D6DEE8"/>
      </right>
      <top style="thin">
        <color rgb="001A2744"/>
      </top>
      <bottom style="thin">
        <color rgb="00D6DEE8"/>
      </bottom>
    </border>
    <border>
      <left/>
      <right/>
      <top/>
      <bottom style="thin">
        <color rgb="00D6DEE8"/>
      </bottom>
    </border>
    <border>
      <bottom style="thin">
        <color rgb="00E2E8F0"/>
      </bottom>
    </border>
    <border>
      <left/>
      <right/>
      <top style="medium">
        <color rgb="00F59E0B"/>
      </top>
      <bottom/>
    </border>
    <border>
      <left style="thin">
        <color rgb="00D6DEE8"/>
      </left>
      <right style="thin">
        <color rgb="00D6DEE8"/>
      </right>
      <top style="thin">
        <color rgb="00D6DEE8"/>
      </top>
      <bottom style="medium">
        <color rgb="001A2744"/>
      </bottom>
    </border>
    <border>
      <left/>
      <right/>
      <top style="thin">
        <color rgb="00D6DEE8"/>
      </top>
      <bottom/>
    </border>
  </borders>
  <cellStyleXfs count="1">
    <xf numFmtId="0" fontId="0" fillId="0" borderId="0"/>
  </cellStyleXfs>
  <cellXfs count="53">
    <xf numFmtId="0" fontId="0" fillId="0" borderId="0" pivotButton="0" quotePrefix="0" xfId="0"/>
    <xf numFmtId="0" fontId="3" fillId="0" borderId="0" applyAlignment="1" pivotButton="0" quotePrefix="0" xfId="0">
      <alignment horizontal="right" vertical="center"/>
    </xf>
    <xf numFmtId="0" fontId="4" fillId="2" borderId="0" applyAlignment="1" pivotButton="0" quotePrefix="0" xfId="0">
      <alignment horizontal="center" vertical="bottom"/>
    </xf>
    <xf numFmtId="0" fontId="5" fillId="2" borderId="0" applyAlignment="1" pivotButton="0" quotePrefix="0" xfId="0">
      <alignment horizontal="center" vertical="top"/>
    </xf>
    <xf numFmtId="0" fontId="6" fillId="0" borderId="1" applyAlignment="1" pivotButton="0" quotePrefix="0" xfId="0">
      <alignment horizontal="center" vertical="center"/>
    </xf>
    <xf numFmtId="0" fontId="7" fillId="0" borderId="0" applyAlignment="1" pivotButton="0" quotePrefix="0" xfId="0">
      <alignment horizontal="center" vertical="center"/>
    </xf>
    <xf numFmtId="0" fontId="3" fillId="0" borderId="0" applyAlignment="1" pivotButton="0" quotePrefix="0" xfId="0">
      <alignment horizontal="left" vertical="bottom" indent="1"/>
    </xf>
    <xf numFmtId="0" fontId="8" fillId="3" borderId="2" applyAlignment="1" applyProtection="1" pivotButton="0" quotePrefix="0" xfId="0">
      <alignment horizontal="left" vertical="center" indent="1"/>
      <protection locked="0" hidden="0"/>
    </xf>
    <xf numFmtId="164" fontId="8" fillId="3" borderId="2" applyAlignment="1" applyProtection="1" pivotButton="0" quotePrefix="0" xfId="0">
      <alignment horizontal="left" vertical="center" indent="1"/>
      <protection locked="0" hidden="0"/>
    </xf>
    <xf numFmtId="3" fontId="9" fillId="4" borderId="2" applyAlignment="1" pivotButton="0" quotePrefix="0" xfId="0">
      <alignment horizontal="left" vertical="center" indent="1"/>
    </xf>
    <xf numFmtId="0" fontId="10" fillId="5" borderId="3" applyAlignment="1" pivotButton="0" quotePrefix="0" xfId="0">
      <alignment horizontal="left" vertical="top" wrapText="1" indent="1"/>
    </xf>
    <xf numFmtId="0" fontId="10" fillId="5" borderId="4" applyAlignment="1" pivotButton="0" quotePrefix="0" xfId="0">
      <alignment horizontal="left" vertical="top" wrapText="1" indent="1"/>
    </xf>
    <xf numFmtId="0" fontId="0" fillId="6" borderId="0" pivotButton="0" quotePrefix="0" xfId="0"/>
    <xf numFmtId="0" fontId="11" fillId="2" borderId="0" applyAlignment="1" pivotButton="0" quotePrefix="0" xfId="0">
      <alignment horizontal="left" vertical="center" indent="1"/>
    </xf>
    <xf numFmtId="0" fontId="12" fillId="2" borderId="5" applyAlignment="1" pivotButton="0" quotePrefix="0" xfId="0">
      <alignment horizontal="center" vertical="center" wrapText="1"/>
    </xf>
    <xf numFmtId="0" fontId="13" fillId="3" borderId="2" applyAlignment="1" applyProtection="1" pivotButton="0" quotePrefix="0" xfId="0">
      <alignment horizontal="left" vertical="center" indent="1"/>
      <protection locked="0" hidden="0"/>
    </xf>
    <xf numFmtId="1" fontId="13" fillId="3" borderId="2" applyAlignment="1" applyProtection="1" pivotButton="0" quotePrefix="0" xfId="0">
      <alignment horizontal="center" vertical="center"/>
      <protection locked="0" hidden="0"/>
    </xf>
    <xf numFmtId="165" fontId="13" fillId="3" borderId="2" applyAlignment="1" applyProtection="1" pivotButton="0" quotePrefix="0" xfId="0">
      <alignment horizontal="right" vertical="center"/>
      <protection locked="0" hidden="0"/>
    </xf>
    <xf numFmtId="166" fontId="13" fillId="3" borderId="2" applyAlignment="1" applyProtection="1" pivotButton="0" quotePrefix="0" xfId="0">
      <alignment horizontal="right" vertical="center"/>
      <protection locked="0" hidden="0"/>
    </xf>
    <xf numFmtId="167" fontId="14" fillId="4" borderId="2" applyAlignment="1" pivotButton="0" quotePrefix="0" xfId="0">
      <alignment horizontal="right" vertical="center"/>
    </xf>
    <xf numFmtId="168" fontId="14" fillId="4" borderId="2" applyAlignment="1" pivotButton="0" quotePrefix="0" xfId="0">
      <alignment horizontal="right" vertical="center"/>
    </xf>
    <xf numFmtId="0" fontId="1" fillId="4" borderId="6" applyAlignment="1" pivotButton="0" quotePrefix="0" xfId="0">
      <alignment horizontal="left" vertical="center" indent="1"/>
    </xf>
    <xf numFmtId="3" fontId="1" fillId="4" borderId="6" applyAlignment="1" pivotButton="0" quotePrefix="0" xfId="0">
      <alignment horizontal="center" vertical="center"/>
    </xf>
    <xf numFmtId="0" fontId="14" fillId="4" borderId="6" applyAlignment="1" pivotButton="0" quotePrefix="0" xfId="0">
      <alignment horizontal="right" vertical="center"/>
    </xf>
    <xf numFmtId="165" fontId="1" fillId="4" borderId="6" applyAlignment="1" pivotButton="0" quotePrefix="0" xfId="0">
      <alignment horizontal="right" vertical="center"/>
    </xf>
    <xf numFmtId="167" fontId="1" fillId="4" borderId="6" applyAlignment="1" pivotButton="0" quotePrefix="0" xfId="0">
      <alignment horizontal="right" vertical="center"/>
    </xf>
    <xf numFmtId="168" fontId="1" fillId="4" borderId="6" applyAlignment="1" pivotButton="0" quotePrefix="0" xfId="0">
      <alignment horizontal="right" vertical="center"/>
    </xf>
    <xf numFmtId="0" fontId="12" fillId="2" borderId="0" applyAlignment="1" pivotButton="0" quotePrefix="0" xfId="0">
      <alignment horizontal="left" vertical="center" indent="1"/>
    </xf>
    <xf numFmtId="0" fontId="1" fillId="5" borderId="7" applyAlignment="1" pivotButton="0" quotePrefix="0" xfId="0">
      <alignment horizontal="left" vertical="center" indent="1"/>
    </xf>
    <xf numFmtId="167" fontId="1" fillId="4" borderId="8" applyAlignment="1" pivotButton="0" quotePrefix="0" xfId="0">
      <alignment horizontal="right" vertical="center"/>
    </xf>
    <xf numFmtId="0" fontId="3" fillId="0" borderId="9" applyAlignment="1" pivotButton="0" quotePrefix="0" xfId="0">
      <alignment horizontal="left" vertical="bottom" indent="1"/>
    </xf>
    <xf numFmtId="0" fontId="3" fillId="0" borderId="9" applyAlignment="1" pivotButton="0" quotePrefix="0" xfId="0">
      <alignment horizontal="right" vertical="bottom"/>
    </xf>
    <xf numFmtId="0" fontId="2" fillId="0" borderId="10" applyAlignment="1" pivotButton="0" quotePrefix="0" xfId="0">
      <alignment horizontal="left" vertical="center" indent="1"/>
    </xf>
    <xf numFmtId="169" fontId="13" fillId="3" borderId="2" applyAlignment="1" applyProtection="1" pivotButton="0" quotePrefix="0" xfId="0">
      <alignment horizontal="right" vertical="center"/>
      <protection locked="0" hidden="0"/>
    </xf>
    <xf numFmtId="169" fontId="2" fillId="4" borderId="2" applyAlignment="1" pivotButton="0" quotePrefix="0" xfId="0">
      <alignment horizontal="right" vertical="center"/>
    </xf>
    <xf numFmtId="0" fontId="7" fillId="0" borderId="10" applyAlignment="1" pivotButton="0" quotePrefix="0" xfId="0">
      <alignment horizontal="right" vertical="center"/>
    </xf>
    <xf numFmtId="170" fontId="13" fillId="3" borderId="2" applyAlignment="1" applyProtection="1" pivotButton="0" quotePrefix="0" xfId="0">
      <alignment horizontal="right" vertical="center"/>
      <protection locked="0" hidden="0"/>
    </xf>
    <xf numFmtId="169" fontId="1" fillId="4" borderId="8" applyAlignment="1" pivotButton="0" quotePrefix="0" xfId="0">
      <alignment horizontal="right" vertical="center"/>
    </xf>
    <xf numFmtId="169" fontId="13" fillId="4" borderId="2" applyAlignment="1" pivotButton="0" quotePrefix="0" xfId="0">
      <alignment horizontal="right" vertical="center"/>
    </xf>
    <xf numFmtId="0" fontId="1" fillId="0" borderId="10" applyAlignment="1" pivotButton="0" quotePrefix="0" xfId="0">
      <alignment horizontal="left" vertical="center" indent="1"/>
    </xf>
    <xf numFmtId="0" fontId="15" fillId="2" borderId="11" applyAlignment="1" pivotButton="0" quotePrefix="0" xfId="0">
      <alignment horizontal="left" vertical="center" indent="1"/>
    </xf>
    <xf numFmtId="171" fontId="16" fillId="2" borderId="11" applyAlignment="1" pivotButton="0" quotePrefix="0" xfId="0">
      <alignment horizontal="right" vertical="center"/>
    </xf>
    <xf numFmtId="170" fontId="1" fillId="4" borderId="2" applyAlignment="1" pivotButton="0" quotePrefix="0" xfId="0">
      <alignment horizontal="right" vertical="center"/>
    </xf>
    <xf numFmtId="172" fontId="1" fillId="4" borderId="2" applyAlignment="1" pivotButton="0" quotePrefix="0" xfId="0">
      <alignment horizontal="right" vertical="center"/>
    </xf>
    <xf numFmtId="169" fontId="1" fillId="4" borderId="2" applyAlignment="1" pivotButton="0" quotePrefix="0" xfId="0">
      <alignment horizontal="right" vertical="center"/>
    </xf>
    <xf numFmtId="0" fontId="17" fillId="0" borderId="0" applyAlignment="1" pivotButton="0" quotePrefix="0" xfId="0">
      <alignment horizontal="left" vertical="top" wrapText="1"/>
    </xf>
    <xf numFmtId="0" fontId="18" fillId="3" borderId="12" applyAlignment="1" applyProtection="1" pivotButton="0" quotePrefix="0" xfId="0">
      <alignment horizontal="left" vertical="center" indent="1"/>
      <protection locked="0" hidden="0"/>
    </xf>
    <xf numFmtId="164" fontId="18" fillId="3" borderId="12" applyAlignment="1" applyProtection="1" pivotButton="0" quotePrefix="0" xfId="0">
      <alignment horizontal="left" vertical="center" indent="1"/>
      <protection locked="0" hidden="0"/>
    </xf>
    <xf numFmtId="0" fontId="0" fillId="0" borderId="13" pivotButton="0" quotePrefix="0" xfId="0"/>
    <xf numFmtId="0" fontId="19" fillId="0" borderId="0" applyAlignment="1" pivotButton="0" quotePrefix="0" xfId="0">
      <alignment horizontal="center" vertical="center"/>
    </xf>
    <xf numFmtId="0" fontId="20" fillId="0" borderId="0" applyAlignment="1" pivotButton="0" quotePrefix="0" xfId="0">
      <alignment horizontal="center" vertical="center"/>
    </xf>
    <xf numFmtId="0" fontId="1" fillId="0" borderId="0" pivotButton="0" quotePrefix="0" xfId="0"/>
    <xf numFmtId="0" fontId="2" fillId="0" borderId="0" pivotButton="0" quotePrefix="0" xfId="0"/>
  </cellXfs>
  <cellStyles count="1">
    <cellStyle name="Normal" xfId="0" builtinId="0" hidden="0"/>
  </cellStyles>
  <dxfs count="4">
    <dxf>
      <font>
        <color rgb="00B91C1C"/>
      </font>
      <fill>
        <patternFill patternType="solid">
          <fgColor rgb="00FEE2E2"/>
        </patternFill>
      </fill>
    </dxf>
    <dxf>
      <font>
        <b val="1"/>
        <color rgb="00F87171"/>
      </font>
    </dxf>
    <dxf>
      <font>
        <color rgb="0010B981"/>
      </font>
    </dxf>
    <dxf>
      <font>
        <color rgb="00B91C1C"/>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1</col>
      <colOff>95250</colOff>
      <row>1</row>
      <rowOff>114300</rowOff>
    </from>
    <ext cx="400050" cy="4000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mymortgagemate.ca/" TargetMode="External" Id="rId1"/><Relationship Type="http://schemas.openxmlformats.org/officeDocument/2006/relationships/drawing" Target="/xl/drawings/drawing1.xml" Id="rId2"/></Relationships>
</file>

<file path=xl/worksheets/sheet1.xml><?xml version="1.0" encoding="utf-8"?>
<worksheet xmlns="http://schemas.openxmlformats.org/spreadsheetml/2006/main">
  <sheetPr>
    <outlinePr summaryBelow="1" summaryRight="1"/>
    <pageSetUpPr fitToPage="1"/>
  </sheetPr>
  <dimension ref="A1:J101"/>
  <sheetViews>
    <sheetView showGridLines="0" zoomScale="110" workbookViewId="0">
      <selection activeCell="B9" sqref="B9"/>
    </sheetView>
  </sheetViews>
  <sheetFormatPr baseColWidth="8" defaultRowHeight="15.75"/>
  <cols>
    <col width="3.5" customWidth="1" min="1" max="1"/>
    <col width="16" customWidth="1" min="2" max="2"/>
    <col width="7" customWidth="1" min="3" max="3"/>
    <col width="22" customWidth="1" min="4" max="4"/>
    <col width="11" customWidth="1" min="5" max="5"/>
    <col width="15" customWidth="1" min="6" max="6"/>
    <col width="15" customWidth="1" min="7" max="7"/>
    <col width="15" customWidth="1" min="8" max="8"/>
    <col width="16" customWidth="1" min="9" max="9"/>
    <col width="14" customWidth="1" min="10" max="10"/>
    <col width="3.5" customWidth="1" min="11" max="11"/>
  </cols>
  <sheetData>
    <row r="1" ht="13.5" customHeight="1">
      <c r="H1" s="1" t="inlineStr">
        <is>
          <t>PRIVATE &amp; CONFIDENTIAL</t>
        </is>
      </c>
      <c r="I1" s="1" t="n"/>
      <c r="J1" s="1" t="n"/>
    </row>
    <row r="2" ht="33" customHeight="1">
      <c r="B2" s="2" t="inlineStr">
        <is>
          <r>
            <rPr>
              <rFont val="Arial"/>
              <b val="1"/>
              <color rgb="00FFFFFF"/>
              <sz val="20"/>
            </rPr>
            <t>MyMortgage</t>
          </r>
          <r>
            <rPr>
              <rFont val="Arial"/>
              <b val="1"/>
              <color rgb="00F59E0B"/>
              <sz val="20"/>
            </rPr>
            <t>Mate</t>
          </r>
          <r>
            <rPr>
              <rFont val="Arial"/>
              <b val="1"/>
              <color rgb="00FFFFFF"/>
              <sz val="20"/>
            </rPr>
            <t>.ca</t>
          </r>
        </is>
      </c>
      <c r="C2" s="2" t="n"/>
      <c r="D2" s="2" t="n"/>
      <c r="E2" s="2" t="n"/>
      <c r="F2" s="2" t="n"/>
      <c r="G2" s="2" t="n"/>
      <c r="H2" s="2" t="n"/>
      <c r="I2" s="2" t="n"/>
      <c r="J2" s="2" t="n"/>
    </row>
    <row r="3" ht="20" customHeight="1">
      <c r="B3" s="3" t="inlineStr">
        <is>
          <t>Template from MyMortgageMate.ca</t>
        </is>
      </c>
      <c r="C3" s="3" t="n"/>
      <c r="D3" s="3" t="n"/>
      <c r="E3" s="3" t="n"/>
      <c r="F3" s="3" t="n"/>
      <c r="G3" s="3" t="n"/>
      <c r="H3" s="3" t="n"/>
      <c r="I3" s="3" t="n"/>
      <c r="J3" s="3" t="n"/>
    </row>
    <row r="4" ht="10" customHeight="1"/>
    <row r="5" ht="26" customHeight="1">
      <c r="B5" s="4" t="inlineStr">
        <is>
          <t>Rent Roll and Operating Statement</t>
        </is>
      </c>
      <c r="C5" s="4" t="n"/>
      <c r="D5" s="4" t="n"/>
      <c r="E5" s="4" t="n"/>
      <c r="F5" s="4" t="n"/>
      <c r="G5" s="4" t="n"/>
      <c r="H5" s="4" t="n"/>
      <c r="I5" s="4" t="n"/>
      <c r="J5" s="4" t="n"/>
    </row>
    <row r="6" ht="17" customHeight="1">
      <c r="B6" s="5" t="inlineStr">
        <is>
          <t>For planning only. Lenders assess every deal differently. Confirm figures with your lender.</t>
        </is>
      </c>
      <c r="C6" s="5" t="n"/>
      <c r="D6" s="5" t="n"/>
      <c r="E6" s="5" t="n"/>
      <c r="F6" s="5" t="n"/>
      <c r="G6" s="5" t="n"/>
      <c r="H6" s="5" t="n"/>
      <c r="I6" s="5" t="n"/>
      <c r="J6" s="5" t="n"/>
    </row>
    <row r="7" ht="8" customHeight="1"/>
    <row r="8" ht="12" customHeight="1">
      <c r="B8" s="6" t="inlineStr">
        <is>
          <t>PROPERTY ADDRESS</t>
        </is>
      </c>
      <c r="C8" s="6" t="n"/>
      <c r="D8" s="6" t="n"/>
      <c r="E8" s="6" t="n"/>
      <c r="F8" s="6" t="n"/>
      <c r="G8" s="6" t="n"/>
      <c r="I8" s="6" t="inlineStr">
        <is>
          <t>DATE PREPARED</t>
        </is>
      </c>
      <c r="J8" s="6" t="n"/>
    </row>
    <row r="9" ht="18" customHeight="1">
      <c r="B9" s="7" t="n"/>
      <c r="C9" s="7" t="n"/>
      <c r="D9" s="7" t="n"/>
      <c r="E9" s="7" t="n"/>
      <c r="F9" s="7" t="n"/>
      <c r="G9" s="7" t="n"/>
      <c r="I9" s="8" t="n"/>
      <c r="J9" s="8" t="n"/>
    </row>
    <row r="10" ht="8" customHeight="1"/>
    <row r="11" ht="12" customHeight="1">
      <c r="B11" s="6" t="inlineStr">
        <is>
          <t>OWNER / PURCHASING ENTITY</t>
        </is>
      </c>
      <c r="C11" s="6" t="n"/>
      <c r="D11" s="6" t="n"/>
      <c r="E11" s="6" t="n"/>
      <c r="F11" s="6" t="n"/>
      <c r="G11" s="6" t="n"/>
      <c r="I11" s="6" t="inlineStr">
        <is>
          <t>NUMBER OF UNITS (AUTO)</t>
        </is>
      </c>
      <c r="J11" s="6" t="n"/>
    </row>
    <row r="12" ht="18" customHeight="1">
      <c r="B12" s="7" t="n"/>
      <c r="C12" s="7" t="n"/>
      <c r="D12" s="7" t="n"/>
      <c r="E12" s="7" t="n"/>
      <c r="F12" s="7" t="n"/>
      <c r="G12" s="7" t="n"/>
      <c r="I12" s="9">
        <f>IFERROR(SUMPRODUCT((($B$25:$B$44&lt;&gt;"")+($C$25:$C$44&lt;&gt;"")+($D$25:$D$44&lt;&gt;"")+($E$25:$E$44&lt;&gt;"")+($F$25:$F$44&lt;&gt;"")+($G$25:$G$44&lt;&gt;"")+($H$25:$H$44&lt;&gt;"")&gt;0)*($C$25:$C$44+($C$25:$C$44=""))*(COUNTIF(NonUnitTypes,$D$25:$D$44)=0)),"Check inputs")</f>
        <v>0</v>
      </c>
      <c r="J12" s="9" t="n"/>
    </row>
    <row r="13" ht="8" customHeight="1"/>
    <row r="14" ht="12" customHeight="1">
      <c r="B14" s="6" t="inlineStr">
        <is>
          <t>PROPERTY TYPE</t>
        </is>
      </c>
      <c r="C14" s="6" t="n"/>
      <c r="D14" s="6" t="n"/>
      <c r="E14" s="6" t="n"/>
    </row>
    <row r="15" ht="18" customHeight="1">
      <c r="B15" s="7" t="n"/>
      <c r="C15" s="7" t="n"/>
      <c r="D15" s="7" t="n"/>
      <c r="E15" s="7" t="n"/>
    </row>
    <row r="16" ht="10" customHeight="1"/>
    <row r="17" ht="13.5" customHeight="1">
      <c r="B17" s="10" t="inlineStr">
        <is>
          <t>HOW TO COMPLETE:  Fill in the cream cells. Grey cells marked AUTO are calculated for you. Red cells need fixing.
Unit rows: enter the area, monthly rent and other monthly charges for ONE unit, then the Qty (blank means 1). Only group units with the same layout, area, rent and status. Pick a unit type or type your own. Parking (Standalone) and Solar Panel Income lines add income but don't count as units.
Other property income: enter the monthly amount per item and the Qty, for example parking stalls. Don't count income that's already in the unit rows. Expenses are annual, whole property and owner paid only. Blank expenses count as zero. Need more rows? Group matching units with Qty or attach a second page.</t>
        </is>
      </c>
      <c r="C17" s="11" t="n"/>
      <c r="D17" s="11" t="n"/>
      <c r="E17" s="11" t="n"/>
      <c r="F17" s="11" t="n"/>
      <c r="G17" s="11" t="n"/>
      <c r="H17" s="11" t="n"/>
      <c r="I17" s="11" t="n"/>
      <c r="J17" s="11" t="n"/>
    </row>
    <row r="18" ht="13.5" customHeight="1">
      <c r="B18" s="10" t="n"/>
      <c r="C18" s="11" t="n"/>
      <c r="D18" s="11" t="n"/>
      <c r="E18" s="11" t="n"/>
      <c r="F18" s="11" t="n"/>
      <c r="G18" s="11" t="n"/>
      <c r="H18" s="11" t="n"/>
      <c r="I18" s="11" t="n"/>
      <c r="J18" s="11" t="n"/>
    </row>
    <row r="19" ht="13.5" customHeight="1">
      <c r="B19" s="10" t="n"/>
      <c r="C19" s="11" t="n"/>
      <c r="D19" s="11" t="n"/>
      <c r="E19" s="11" t="n"/>
      <c r="F19" s="11" t="n"/>
      <c r="G19" s="11" t="n"/>
      <c r="H19" s="11" t="n"/>
      <c r="I19" s="11" t="n"/>
      <c r="J19" s="11" t="n"/>
    </row>
    <row r="20" ht="13.5" customHeight="1">
      <c r="B20" s="10" t="n"/>
      <c r="C20" s="11" t="n"/>
      <c r="D20" s="11" t="n"/>
      <c r="E20" s="11" t="n"/>
      <c r="F20" s="11" t="n"/>
      <c r="G20" s="11" t="n"/>
      <c r="H20" s="11" t="n"/>
      <c r="I20" s="11" t="n"/>
      <c r="J20" s="11" t="n"/>
    </row>
    <row r="21" ht="13.5" customHeight="1">
      <c r="B21" s="10" t="n"/>
      <c r="C21" s="11" t="n"/>
      <c r="D21" s="11" t="n"/>
      <c r="E21" s="11" t="n"/>
      <c r="F21" s="11" t="n"/>
      <c r="G21" s="11" t="n"/>
      <c r="H21" s="11" t="n"/>
      <c r="I21" s="11" t="n"/>
      <c r="J21" s="11" t="n"/>
    </row>
    <row r="22" ht="13.5" customHeight="1">
      <c r="B22" s="10" t="n"/>
      <c r="C22" s="11" t="n"/>
      <c r="D22" s="11" t="n"/>
      <c r="E22" s="11" t="n"/>
      <c r="F22" s="11" t="n"/>
      <c r="G22" s="11" t="n"/>
      <c r="H22" s="11" t="n"/>
      <c r="I22" s="11" t="n"/>
      <c r="J22" s="11" t="n"/>
    </row>
    <row r="23" ht="20" customHeight="1">
      <c r="A23" s="12" t="n"/>
      <c r="B23" s="13" t="inlineStr">
        <is>
          <t>1.  Unit Rent Roll</t>
        </is>
      </c>
      <c r="C23" s="13" t="n"/>
      <c r="D23" s="13" t="n"/>
      <c r="E23" s="13" t="n"/>
      <c r="F23" s="13" t="n"/>
      <c r="G23" s="13" t="n"/>
      <c r="H23" s="13" t="n"/>
      <c r="I23" s="13" t="n"/>
      <c r="J23" s="13" t="n"/>
    </row>
    <row r="24" ht="34" customHeight="1">
      <c r="B24" s="14" t="inlineStr">
        <is>
          <t>UNIT / GROUP</t>
        </is>
      </c>
      <c r="C24" s="14" t="inlineStr">
        <is>
          <t>QTY</t>
        </is>
      </c>
      <c r="D24" s="14" t="inlineStr">
        <is>
          <t>UNIT TYPE / LAYOUT</t>
        </is>
      </c>
      <c r="E24" s="14" t="inlineStr">
        <is>
          <t>SQ FT / UNIT</t>
        </is>
      </c>
      <c r="F24" s="14" t="inlineStr">
        <is>
          <t>OCCUPANCY STATUS</t>
        </is>
      </c>
      <c r="G24" s="14" t="inlineStr">
        <is>
          <t>MONTHLY RENT / UNIT</t>
        </is>
      </c>
      <c r="H24" s="14" t="inlineStr">
        <is>
          <t>OTHER MONTHLY / UNIT</t>
        </is>
      </c>
      <c r="I24" s="14" t="inlineStr">
        <is>
          <t>ANNUAL INCOME (AUTO)</t>
        </is>
      </c>
      <c r="J24" s="14" t="inlineStr">
        <is>
          <t>RENT / SQ FT / MONTH (AUTO)</t>
        </is>
      </c>
    </row>
    <row r="25" ht="24" customHeight="1">
      <c r="B25" s="15" t="n"/>
      <c r="C25" s="16" t="n"/>
      <c r="D25" s="15" t="n"/>
      <c r="E25" s="17" t="n"/>
      <c r="F25" s="15" t="n"/>
      <c r="G25" s="18" t="n"/>
      <c r="H25" s="18" t="n"/>
      <c r="I25" s="19" t="str">
        <f>IF(AND(G25="",H25=""),"",IFERROR((G25+H25)*12*IF(C25="",1,C25),"Check"))</f>
        <v/>
      </c>
      <c r="J25" s="20" t="str">
        <f>IF(AND(ISNUMBER(G25),ISNUMBER(E25)),IF(E25&gt;0,G25/E25,""),"")</f>
        <v/>
      </c>
    </row>
    <row r="26" ht="24" customHeight="1">
      <c r="B26" s="15" t="n"/>
      <c r="C26" s="16" t="n"/>
      <c r="D26" s="15" t="n"/>
      <c r="E26" s="17" t="n"/>
      <c r="F26" s="15" t="n"/>
      <c r="G26" s="18" t="n"/>
      <c r="H26" s="18" t="n"/>
      <c r="I26" s="19" t="str">
        <f>IF(AND(G26="",H26=""),"",IFERROR((G26+H26)*12*IF(C26="",1,C26),"Check"))</f>
        <v/>
      </c>
      <c r="J26" s="20" t="str">
        <f>IF(AND(ISNUMBER(G26),ISNUMBER(E26)),IF(E26&gt;0,G26/E26,""),"")</f>
        <v/>
      </c>
    </row>
    <row r="27" ht="24" customHeight="1">
      <c r="B27" s="15" t="n"/>
      <c r="C27" s="16" t="n"/>
      <c r="D27" s="15" t="n"/>
      <c r="E27" s="17" t="n"/>
      <c r="F27" s="15" t="n"/>
      <c r="G27" s="18" t="n"/>
      <c r="H27" s="18" t="n"/>
      <c r="I27" s="19" t="str">
        <f>IF(AND(G27="",H27=""),"",IFERROR((G27+H27)*12*IF(C27="",1,C27),"Check"))</f>
        <v/>
      </c>
      <c r="J27" s="20" t="str">
        <f>IF(AND(ISNUMBER(G27),ISNUMBER(E27)),IF(E27&gt;0,G27/E27,""),"")</f>
        <v/>
      </c>
    </row>
    <row r="28" ht="24" customHeight="1">
      <c r="B28" s="15" t="n"/>
      <c r="C28" s="16" t="n"/>
      <c r="D28" s="15" t="n"/>
      <c r="E28" s="17" t="n"/>
      <c r="F28" s="15" t="n"/>
      <c r="G28" s="18" t="n"/>
      <c r="H28" s="18" t="n"/>
      <c r="I28" s="19" t="str">
        <f>IF(AND(G28="",H28=""),"",IFERROR((G28+H28)*12*IF(C28="",1,C28),"Check"))</f>
        <v/>
      </c>
      <c r="J28" s="20" t="str">
        <f>IF(AND(ISNUMBER(G28),ISNUMBER(E28)),IF(E28&gt;0,G28/E28,""),"")</f>
        <v/>
      </c>
    </row>
    <row r="29" ht="24" customHeight="1">
      <c r="B29" s="15" t="n"/>
      <c r="C29" s="16" t="n"/>
      <c r="D29" s="15" t="n"/>
      <c r="E29" s="17" t="n"/>
      <c r="F29" s="15" t="n"/>
      <c r="G29" s="18" t="n"/>
      <c r="H29" s="18" t="n"/>
      <c r="I29" s="19" t="str">
        <f>IF(AND(G29="",H29=""),"",IFERROR((G29+H29)*12*IF(C29="",1,C29),"Check"))</f>
        <v/>
      </c>
      <c r="J29" s="20" t="str">
        <f>IF(AND(ISNUMBER(G29),ISNUMBER(E29)),IF(E29&gt;0,G29/E29,""),"")</f>
        <v/>
      </c>
    </row>
    <row r="30" ht="24" customHeight="1">
      <c r="B30" s="15" t="n"/>
      <c r="C30" s="16" t="n"/>
      <c r="D30" s="15" t="n"/>
      <c r="E30" s="17" t="n"/>
      <c r="F30" s="15" t="n"/>
      <c r="G30" s="18" t="n"/>
      <c r="H30" s="18" t="n"/>
      <c r="I30" s="19" t="str">
        <f>IF(AND(G30="",H30=""),"",IFERROR((G30+H30)*12*IF(C30="",1,C30),"Check"))</f>
        <v/>
      </c>
      <c r="J30" s="20" t="str">
        <f>IF(AND(ISNUMBER(G30),ISNUMBER(E30)),IF(E30&gt;0,G30/E30,""),"")</f>
        <v/>
      </c>
    </row>
    <row r="31" ht="24" customHeight="1">
      <c r="B31" s="15" t="n"/>
      <c r="C31" s="16" t="n"/>
      <c r="D31" s="15" t="n"/>
      <c r="E31" s="17" t="n"/>
      <c r="F31" s="15" t="n"/>
      <c r="G31" s="18" t="n"/>
      <c r="H31" s="18" t="n"/>
      <c r="I31" s="19" t="str">
        <f>IF(AND(G31="",H31=""),"",IFERROR((G31+H31)*12*IF(C31="",1,C31),"Check"))</f>
        <v/>
      </c>
      <c r="J31" s="20" t="str">
        <f>IF(AND(ISNUMBER(G31),ISNUMBER(E31)),IF(E31&gt;0,G31/E31,""),"")</f>
        <v/>
      </c>
    </row>
    <row r="32" ht="24" customHeight="1">
      <c r="B32" s="15" t="n"/>
      <c r="C32" s="16" t="n"/>
      <c r="D32" s="15" t="n"/>
      <c r="E32" s="17" t="n"/>
      <c r="F32" s="15" t="n"/>
      <c r="G32" s="18" t="n"/>
      <c r="H32" s="18" t="n"/>
      <c r="I32" s="19" t="str">
        <f>IF(AND(G32="",H32=""),"",IFERROR((G32+H32)*12*IF(C32="",1,C32),"Check"))</f>
        <v/>
      </c>
      <c r="J32" s="20" t="str">
        <f>IF(AND(ISNUMBER(G32),ISNUMBER(E32)),IF(E32&gt;0,G32/E32,""),"")</f>
        <v/>
      </c>
    </row>
    <row r="33" ht="24" customHeight="1">
      <c r="B33" s="15" t="n"/>
      <c r="C33" s="16" t="n"/>
      <c r="D33" s="15" t="n"/>
      <c r="E33" s="17" t="n"/>
      <c r="F33" s="15" t="n"/>
      <c r="G33" s="18" t="n"/>
      <c r="H33" s="18" t="n"/>
      <c r="I33" s="19" t="str">
        <f>IF(AND(G33="",H33=""),"",IFERROR((G33+H33)*12*IF(C33="",1,C33),"Check"))</f>
        <v/>
      </c>
      <c r="J33" s="20" t="str">
        <f>IF(AND(ISNUMBER(G33),ISNUMBER(E33)),IF(E33&gt;0,G33/E33,""),"")</f>
        <v/>
      </c>
    </row>
    <row r="34" ht="24" customHeight="1">
      <c r="B34" s="15" t="n"/>
      <c r="C34" s="16" t="n"/>
      <c r="D34" s="15" t="n"/>
      <c r="E34" s="17" t="n"/>
      <c r="F34" s="15" t="n"/>
      <c r="G34" s="18" t="n"/>
      <c r="H34" s="18" t="n"/>
      <c r="I34" s="19" t="str">
        <f>IF(AND(G34="",H34=""),"",IFERROR((G34+H34)*12*IF(C34="",1,C34),"Check"))</f>
        <v/>
      </c>
      <c r="J34" s="20" t="str">
        <f>IF(AND(ISNUMBER(G34),ISNUMBER(E34)),IF(E34&gt;0,G34/E34,""),"")</f>
        <v/>
      </c>
    </row>
    <row r="35" ht="24" customHeight="1">
      <c r="B35" s="15" t="n"/>
      <c r="C35" s="16" t="n"/>
      <c r="D35" s="15" t="n"/>
      <c r="E35" s="17" t="n"/>
      <c r="F35" s="15" t="n"/>
      <c r="G35" s="18" t="n"/>
      <c r="H35" s="18" t="n"/>
      <c r="I35" s="19" t="str">
        <f>IF(AND(G35="",H35=""),"",IFERROR((G35+H35)*12*IF(C35="",1,C35),"Check"))</f>
        <v/>
      </c>
      <c r="J35" s="20" t="str">
        <f>IF(AND(ISNUMBER(G35),ISNUMBER(E35)),IF(E35&gt;0,G35/E35,""),"")</f>
        <v/>
      </c>
    </row>
    <row r="36" ht="24" customHeight="1">
      <c r="B36" s="15" t="n"/>
      <c r="C36" s="16" t="n"/>
      <c r="D36" s="15" t="n"/>
      <c r="E36" s="17" t="n"/>
      <c r="F36" s="15" t="n"/>
      <c r="G36" s="18" t="n"/>
      <c r="H36" s="18" t="n"/>
      <c r="I36" s="19" t="str">
        <f>IF(AND(G36="",H36=""),"",IFERROR((G36+H36)*12*IF(C36="",1,C36),"Check"))</f>
        <v/>
      </c>
      <c r="J36" s="20" t="str">
        <f>IF(AND(ISNUMBER(G36),ISNUMBER(E36)),IF(E36&gt;0,G36/E36,""),"")</f>
        <v/>
      </c>
    </row>
    <row r="37" ht="24" customHeight="1">
      <c r="B37" s="15" t="n"/>
      <c r="C37" s="16" t="n"/>
      <c r="D37" s="15" t="n"/>
      <c r="E37" s="17" t="n"/>
      <c r="F37" s="15" t="n"/>
      <c r="G37" s="18" t="n"/>
      <c r="H37" s="18" t="n"/>
      <c r="I37" s="19" t="str">
        <f>IF(AND(G37="",H37=""),"",IFERROR((G37+H37)*12*IF(C37="",1,C37),"Check"))</f>
        <v/>
      </c>
      <c r="J37" s="20" t="str">
        <f>IF(AND(ISNUMBER(G37),ISNUMBER(E37)),IF(E37&gt;0,G37/E37,""),"")</f>
        <v/>
      </c>
    </row>
    <row r="38" ht="24" customHeight="1">
      <c r="B38" s="15" t="n"/>
      <c r="C38" s="16" t="n"/>
      <c r="D38" s="15" t="n"/>
      <c r="E38" s="17" t="n"/>
      <c r="F38" s="15" t="n"/>
      <c r="G38" s="18" t="n"/>
      <c r="H38" s="18" t="n"/>
      <c r="I38" s="19" t="str">
        <f>IF(AND(G38="",H38=""),"",IFERROR((G38+H38)*12*IF(C38="",1,C38),"Check"))</f>
        <v/>
      </c>
      <c r="J38" s="20" t="str">
        <f>IF(AND(ISNUMBER(G38),ISNUMBER(E38)),IF(E38&gt;0,G38/E38,""),"")</f>
        <v/>
      </c>
    </row>
    <row r="39" ht="24" customHeight="1">
      <c r="B39" s="15" t="n"/>
      <c r="C39" s="16" t="n"/>
      <c r="D39" s="15" t="n"/>
      <c r="E39" s="17" t="n"/>
      <c r="F39" s="15" t="n"/>
      <c r="G39" s="18" t="n"/>
      <c r="H39" s="18" t="n"/>
      <c r="I39" s="19" t="str">
        <f>IF(AND(G39="",H39=""),"",IFERROR((G39+H39)*12*IF(C39="",1,C39),"Check"))</f>
        <v/>
      </c>
      <c r="J39" s="20" t="str">
        <f>IF(AND(ISNUMBER(G39),ISNUMBER(E39)),IF(E39&gt;0,G39/E39,""),"")</f>
        <v/>
      </c>
    </row>
    <row r="40" ht="24" customHeight="1">
      <c r="B40" s="15" t="n"/>
      <c r="C40" s="16" t="n"/>
      <c r="D40" s="15" t="n"/>
      <c r="E40" s="17" t="n"/>
      <c r="F40" s="15" t="n"/>
      <c r="G40" s="18" t="n"/>
      <c r="H40" s="18" t="n"/>
      <c r="I40" s="19" t="str">
        <f>IF(AND(G40="",H40=""),"",IFERROR((G40+H40)*12*IF(C40="",1,C40),"Check"))</f>
        <v/>
      </c>
      <c r="J40" s="20" t="str">
        <f>IF(AND(ISNUMBER(G40),ISNUMBER(E40)),IF(E40&gt;0,G40/E40,""),"")</f>
        <v/>
      </c>
    </row>
    <row r="41" ht="24" customHeight="1">
      <c r="B41" s="15" t="n"/>
      <c r="C41" s="16" t="n"/>
      <c r="D41" s="15" t="n"/>
      <c r="E41" s="17" t="n"/>
      <c r="F41" s="15" t="n"/>
      <c r="G41" s="18" t="n"/>
      <c r="H41" s="18" t="n"/>
      <c r="I41" s="19" t="str">
        <f>IF(AND(G41="",H41=""),"",IFERROR((G41+H41)*12*IF(C41="",1,C41),"Check"))</f>
        <v/>
      </c>
      <c r="J41" s="20" t="str">
        <f>IF(AND(ISNUMBER(G41),ISNUMBER(E41)),IF(E41&gt;0,G41/E41,""),"")</f>
        <v/>
      </c>
    </row>
    <row r="42" ht="24" customHeight="1">
      <c r="B42" s="15" t="n"/>
      <c r="C42" s="16" t="n"/>
      <c r="D42" s="15" t="n"/>
      <c r="E42" s="17" t="n"/>
      <c r="F42" s="15" t="n"/>
      <c r="G42" s="18" t="n"/>
      <c r="H42" s="18" t="n"/>
      <c r="I42" s="19" t="str">
        <f>IF(AND(G42="",H42=""),"",IFERROR((G42+H42)*12*IF(C42="",1,C42),"Check"))</f>
        <v/>
      </c>
      <c r="J42" s="20" t="str">
        <f>IF(AND(ISNUMBER(G42),ISNUMBER(E42)),IF(E42&gt;0,G42/E42,""),"")</f>
        <v/>
      </c>
    </row>
    <row r="43" ht="24" customHeight="1">
      <c r="B43" s="15" t="n"/>
      <c r="C43" s="16" t="n"/>
      <c r="D43" s="15" t="n"/>
      <c r="E43" s="17" t="n"/>
      <c r="F43" s="15" t="n"/>
      <c r="G43" s="18" t="n"/>
      <c r="H43" s="18" t="n"/>
      <c r="I43" s="19" t="str">
        <f>IF(AND(G43="",H43=""),"",IFERROR((G43+H43)*12*IF(C43="",1,C43),"Check"))</f>
        <v/>
      </c>
      <c r="J43" s="20" t="str">
        <f>IF(AND(ISNUMBER(G43),ISNUMBER(E43)),IF(E43&gt;0,G43/E43,""),"")</f>
        <v/>
      </c>
    </row>
    <row r="44" ht="24" customHeight="1">
      <c r="B44" s="15" t="n"/>
      <c r="C44" s="16" t="n"/>
      <c r="D44" s="15" t="n"/>
      <c r="E44" s="17" t="n"/>
      <c r="F44" s="15" t="n"/>
      <c r="G44" s="18" t="n"/>
      <c r="H44" s="18" t="n"/>
      <c r="I44" s="19" t="str">
        <f>IF(AND(G44="",H44=""),"",IFERROR((G44+H44)*12*IF(C44="",1,C44),"Check"))</f>
        <v/>
      </c>
      <c r="J44" s="20" t="str">
        <f>IF(AND(ISNUMBER(G44),ISNUMBER(E44)),IF(E44&gt;0,G44/E44,""),"")</f>
        <v/>
      </c>
    </row>
    <row r="45" ht="18" customHeight="1">
      <c r="B45" s="21" t="inlineStr">
        <is>
          <t>TOTAL</t>
        </is>
      </c>
      <c r="C45" s="22">
        <f>IFERROR(SUMPRODUCT((($B$25:$B$44&lt;&gt;"")+($C$25:$C$44&lt;&gt;"")+($D$25:$D$44&lt;&gt;"")+($E$25:$E$44&lt;&gt;"")+($F$25:$F$44&lt;&gt;"")+($G$25:$G$44&lt;&gt;"")+($H$25:$H$44&lt;&gt;"")&gt;0)*($C$25:$C$44+($C$25:$C$44=""))),"")</f>
        <v>0</v>
      </c>
      <c r="D45" s="23" t="n"/>
      <c r="E45" s="24">
        <f>IFERROR(SUMPRODUCT($E$25:$E$44*($C$25:$C$44+($C$25:$C$44=""))),"")</f>
        <v>0</v>
      </c>
      <c r="F45" s="23" t="n"/>
      <c r="G45" s="25">
        <f>IFERROR(SUMPRODUCT($G$25:$G$44*($C$25:$C$44+($C$25:$C$44=""))),"")</f>
        <v>0</v>
      </c>
      <c r="H45" s="25">
        <f>IFERROR(SUMPRODUCT($H$25:$H$44*($C$25:$C$44+($C$25:$C$44=""))),"")</f>
        <v>0</v>
      </c>
      <c r="I45" s="25">
        <f>SUM(I25:I44)</f>
        <v>0</v>
      </c>
      <c r="J45" s="26" t="str">
        <f>IFERROR(SUMPRODUCT($G$25:$G$44*($C$25:$C$44+($C$25:$C$44=""))*($E$25:$E$44&gt;0)*($G$25:$G$44&lt;&gt;""))/SUMPRODUCT($E$25:$E$44*($C$25:$C$44+($C$25:$C$44=""))*($E$25:$E$44&gt;0)*($G$25:$G$44&lt;&gt;"")),"")</f>
        <v/>
      </c>
    </row>
    <row r="46" ht="14" customHeight="1"/>
    <row r="47" ht="20" customHeight="1">
      <c r="A47" s="12" t="n"/>
      <c r="B47" s="13" t="inlineStr">
        <is>
          <t>2.  Other Property Income  (monthly amount per item × quantity)</t>
        </is>
      </c>
      <c r="C47" s="13" t="n"/>
      <c r="D47" s="13" t="n"/>
      <c r="E47" s="13" t="n"/>
      <c r="F47" s="13" t="n"/>
      <c r="G47" s="13" t="n"/>
      <c r="H47" s="13" t="n"/>
      <c r="I47" s="13" t="n"/>
      <c r="J47" s="13" t="n"/>
    </row>
    <row r="48" ht="26" customHeight="1">
      <c r="B48" s="27" t="inlineStr">
        <is>
          <t>INCOME SOURCE</t>
        </is>
      </c>
      <c r="C48" s="27" t="n"/>
      <c r="D48" s="27" t="n"/>
      <c r="E48" s="27" t="n"/>
      <c r="F48" s="27" t="n"/>
      <c r="G48" s="27" t="n"/>
      <c r="H48" s="14" t="inlineStr">
        <is>
          <t>QTY</t>
        </is>
      </c>
      <c r="I48" s="14" t="inlineStr">
        <is>
          <t>MONTHLY / ITEM</t>
        </is>
      </c>
      <c r="J48" s="14" t="inlineStr">
        <is>
          <t>ANNUAL TOTAL (AUTO)</t>
        </is>
      </c>
    </row>
    <row r="49" ht="18" customHeight="1">
      <c r="B49" s="15" t="inlineStr">
        <is>
          <t>Laundry</t>
        </is>
      </c>
      <c r="C49" s="15" t="n"/>
      <c r="D49" s="15" t="n"/>
      <c r="E49" s="15" t="n"/>
      <c r="F49" s="15" t="n"/>
      <c r="G49" s="15" t="n"/>
      <c r="H49" s="16" t="n"/>
      <c r="I49" s="18" t="n"/>
      <c r="J49" s="19" t="str">
        <f>IF(I49="","",IFERROR(I49*IF(H49="",1,H49)*12,"Check"))</f>
        <v/>
      </c>
    </row>
    <row r="50" ht="18" customHeight="1">
      <c r="B50" s="15" t="inlineStr">
        <is>
          <t>Parking</t>
        </is>
      </c>
      <c r="C50" s="15" t="n"/>
      <c r="D50" s="15" t="n"/>
      <c r="E50" s="15" t="n"/>
      <c r="F50" s="15" t="n"/>
      <c r="G50" s="15" t="n"/>
      <c r="H50" s="16" t="n"/>
      <c r="I50" s="18" t="n"/>
      <c r="J50" s="19" t="str">
        <f>IF(I50="","",IFERROR(I50*IF(H50="",1,H50)*12,"Check"))</f>
        <v/>
      </c>
    </row>
    <row r="51" ht="18" customHeight="1">
      <c r="B51" s="15" t="inlineStr">
        <is>
          <t>Storage Lockers</t>
        </is>
      </c>
      <c r="C51" s="15" t="n"/>
      <c r="D51" s="15" t="n"/>
      <c r="E51" s="15" t="n"/>
      <c r="F51" s="15" t="n"/>
      <c r="G51" s="15" t="n"/>
      <c r="H51" s="16" t="n"/>
      <c r="I51" s="18" t="n"/>
      <c r="J51" s="19" t="str">
        <f>IF(I51="","",IFERROR(I51*IF(H51="",1,H51)*12,"Check"))</f>
        <v/>
      </c>
    </row>
    <row r="52" ht="18" customHeight="1">
      <c r="B52" s="15" t="n"/>
      <c r="C52" s="15" t="n"/>
      <c r="D52" s="15" t="n"/>
      <c r="E52" s="15" t="n"/>
      <c r="F52" s="15" t="n"/>
      <c r="G52" s="15" t="n"/>
      <c r="H52" s="16" t="n"/>
      <c r="I52" s="18" t="n"/>
      <c r="J52" s="19" t="str">
        <f>IF(I52="","",IFERROR(I52*IF(H52="",1,H52)*12,"Check"))</f>
        <v/>
      </c>
    </row>
    <row r="53" ht="18" customHeight="1">
      <c r="B53" s="15" t="n"/>
      <c r="C53" s="15" t="n"/>
      <c r="D53" s="15" t="n"/>
      <c r="E53" s="15" t="n"/>
      <c r="F53" s="15" t="n"/>
      <c r="G53" s="15" t="n"/>
      <c r="H53" s="16" t="n"/>
      <c r="I53" s="18" t="n"/>
      <c r="J53" s="19" t="str">
        <f>IF(I53="","",IFERROR(I53*IF(H53="",1,H53)*12,"Check"))</f>
        <v/>
      </c>
    </row>
    <row r="54" ht="18" customHeight="1">
      <c r="B54" s="28" t="inlineStr">
        <is>
          <t>TOTAL OTHER INCOME (AUTO)</t>
        </is>
      </c>
      <c r="C54" s="28" t="n"/>
      <c r="D54" s="28" t="n"/>
      <c r="E54" s="28" t="n"/>
      <c r="F54" s="28" t="n"/>
      <c r="G54" s="28" t="n"/>
      <c r="H54" s="28" t="n"/>
      <c r="I54" s="29">
        <f>IFERROR(SUMPRODUCT($I$49:$I$53*($H$49:$H$53+($H$49:$H$53=""))),"")</f>
        <v>0</v>
      </c>
      <c r="J54" s="29">
        <f>SUM(J49:J53)</f>
        <v>0</v>
      </c>
    </row>
    <row r="55" ht="14" customHeight="1"/>
    <row r="56" ht="20" customHeight="1">
      <c r="A56" s="12" t="n"/>
      <c r="B56" s="13" t="inlineStr">
        <is>
          <t>3.  Operating Expenses  (annual, whole property, owner paid only)</t>
        </is>
      </c>
      <c r="C56" s="13" t="n"/>
      <c r="D56" s="13" t="n"/>
      <c r="E56" s="13" t="n"/>
      <c r="F56" s="13" t="n"/>
      <c r="G56" s="13" t="n"/>
      <c r="H56" s="13" t="n"/>
      <c r="I56" s="13" t="n"/>
      <c r="J56" s="13" t="n"/>
    </row>
    <row r="57" ht="14" customHeight="1">
      <c r="B57" s="30" t="inlineStr">
        <is>
          <t>EXPENSE</t>
        </is>
      </c>
      <c r="C57" s="30" t="n"/>
      <c r="D57" s="30" t="n"/>
      <c r="E57" s="30" t="n"/>
      <c r="F57" s="30" t="n"/>
      <c r="G57" s="30" t="n"/>
      <c r="H57" s="30" t="n"/>
      <c r="I57" s="31" t="inlineStr">
        <is>
          <t>ANNUAL</t>
        </is>
      </c>
      <c r="J57" s="31" t="inlineStr">
        <is>
          <t>PER UNIT (AUTO)</t>
        </is>
      </c>
    </row>
    <row r="58" ht="16" customHeight="1">
      <c r="B58" s="32" t="inlineStr">
        <is>
          <t>Property Taxes</t>
        </is>
      </c>
      <c r="C58" s="32" t="n"/>
      <c r="D58" s="32" t="n"/>
      <c r="E58" s="32" t="n"/>
      <c r="F58" s="32" t="n"/>
      <c r="G58" s="32" t="n"/>
      <c r="H58" s="32" t="n"/>
      <c r="I58" s="33" t="n"/>
      <c r="J58" s="34" t="str">
        <f>IF(AND(ISNUMBER(I58),N($I$12)&gt;0),I58/$I$12,"")</f>
        <v/>
      </c>
    </row>
    <row r="59" ht="16" customHeight="1">
      <c r="B59" s="32" t="inlineStr">
        <is>
          <t>Condominium Fees</t>
        </is>
      </c>
      <c r="C59" s="32" t="n"/>
      <c r="D59" s="32" t="n"/>
      <c r="E59" s="32" t="n"/>
      <c r="F59" s="32" t="n"/>
      <c r="G59" s="32" t="n"/>
      <c r="H59" s="32" t="n"/>
      <c r="I59" s="33" t="n"/>
      <c r="J59" s="34" t="str">
        <f>IF(AND(ISNUMBER(I59),N($I$12)&gt;0),I59/$I$12,"")</f>
        <v/>
      </c>
    </row>
    <row r="60" ht="16" customHeight="1">
      <c r="B60" s="32" t="inlineStr">
        <is>
          <t>Insurance</t>
        </is>
      </c>
      <c r="C60" s="32" t="n"/>
      <c r="D60" s="32" t="n"/>
      <c r="E60" s="32" t="n"/>
      <c r="F60" s="32" t="n"/>
      <c r="G60" s="32" t="n"/>
      <c r="H60" s="32" t="n"/>
      <c r="I60" s="33" t="n"/>
      <c r="J60" s="34" t="str">
        <f>IF(AND(ISNUMBER(I60),N($I$12)&gt;0),I60/$I$12,"")</f>
        <v/>
      </c>
    </row>
    <row r="61" ht="16" customHeight="1">
      <c r="B61" s="32" t="inlineStr">
        <is>
          <t>Heat / Natural Gas</t>
        </is>
      </c>
      <c r="C61" s="32" t="n"/>
      <c r="D61" s="32" t="n"/>
      <c r="E61" s="32" t="n"/>
      <c r="F61" s="32" t="n"/>
      <c r="G61" s="32" t="n"/>
      <c r="H61" s="32" t="n"/>
      <c r="I61" s="33" t="n"/>
      <c r="J61" s="34" t="str">
        <f>IF(AND(ISNUMBER(I61),N($I$12)&gt;0),I61/$I$12,"")</f>
        <v/>
      </c>
    </row>
    <row r="62" ht="16" customHeight="1">
      <c r="B62" s="32" t="inlineStr">
        <is>
          <t>Electricity</t>
        </is>
      </c>
      <c r="C62" s="32" t="n"/>
      <c r="D62" s="32" t="n"/>
      <c r="E62" s="32" t="n"/>
      <c r="F62" s="32" t="n"/>
      <c r="G62" s="32" t="n"/>
      <c r="H62" s="32" t="n"/>
      <c r="I62" s="33" t="n"/>
      <c r="J62" s="34" t="str">
        <f>IF(AND(ISNUMBER(I62),N($I$12)&gt;0),I62/$I$12,"")</f>
        <v/>
      </c>
    </row>
    <row r="63" ht="16" customHeight="1">
      <c r="B63" s="32" t="inlineStr">
        <is>
          <t>Water, Sewer and Waste</t>
        </is>
      </c>
      <c r="C63" s="32" t="n"/>
      <c r="D63" s="32" t="n"/>
      <c r="E63" s="32" t="n"/>
      <c r="F63" s="32" t="n"/>
      <c r="G63" s="32" t="n"/>
      <c r="H63" s="32" t="n"/>
      <c r="I63" s="33" t="n"/>
      <c r="J63" s="34" t="str">
        <f>IF(AND(ISNUMBER(I63),N($I$12)&gt;0),I63/$I$12,"")</f>
        <v/>
      </c>
    </row>
    <row r="64" ht="16" customHeight="1">
      <c r="B64" s="32" t="inlineStr">
        <is>
          <t>Repairs and Maintenance</t>
        </is>
      </c>
      <c r="C64" s="32" t="n"/>
      <c r="D64" s="32" t="n"/>
      <c r="E64" s="32" t="n"/>
      <c r="F64" s="32" t="n"/>
      <c r="G64" s="32" t="n"/>
      <c r="H64" s="32" t="n"/>
      <c r="I64" s="33" t="n"/>
      <c r="J64" s="34" t="str">
        <f>IF(AND(ISNUMBER(I64),N($I$12)&gt;0),I64/$I$12,"")</f>
        <v/>
      </c>
    </row>
    <row r="65" ht="16" customHeight="1">
      <c r="B65" s="32" t="inlineStr">
        <is>
          <t>Snow Removal and Landscaping</t>
        </is>
      </c>
      <c r="C65" s="32" t="n"/>
      <c r="D65" s="32" t="n"/>
      <c r="E65" s="32" t="n"/>
      <c r="F65" s="32" t="n"/>
      <c r="G65" s="32" t="n"/>
      <c r="H65" s="32" t="n"/>
      <c r="I65" s="33" t="n"/>
      <c r="J65" s="34" t="str">
        <f>IF(AND(ISNUMBER(I65),N($I$12)&gt;0),I65/$I$12,"")</f>
        <v/>
      </c>
    </row>
    <row r="66" ht="16" customHeight="1">
      <c r="B66" s="32" t="inlineStr">
        <is>
          <t>Reserve for Replacement (appliances, flooring)</t>
        </is>
      </c>
      <c r="C66" s="32" t="n"/>
      <c r="D66" s="32" t="n"/>
      <c r="E66" s="32" t="n"/>
      <c r="F66" s="32" t="n"/>
      <c r="G66" s="32" t="n"/>
      <c r="H66" s="32" t="n"/>
      <c r="I66" s="33" t="n"/>
      <c r="J66" s="34" t="str">
        <f>IF(AND(ISNUMBER(I66),N($I$12)&gt;0),I66/$I$12,"")</f>
        <v/>
      </c>
    </row>
    <row r="67" ht="16" customHeight="1">
      <c r="B67" s="32" t="inlineStr">
        <is>
          <t>Advertising and Leasing</t>
        </is>
      </c>
      <c r="C67" s="32" t="n"/>
      <c r="D67" s="32" t="n"/>
      <c r="E67" s="32" t="n"/>
      <c r="F67" s="32" t="n"/>
      <c r="G67" s="32" t="n"/>
      <c r="H67" s="32" t="n"/>
      <c r="I67" s="33" t="n"/>
      <c r="J67" s="34" t="str">
        <f>IF(AND(ISNUMBER(I67),N($I$12)&gt;0),I67/$I$12,"")</f>
        <v/>
      </c>
    </row>
    <row r="68" ht="16" customHeight="1">
      <c r="B68" s="32" t="inlineStr">
        <is>
          <t>Legal, Accounting and Admin</t>
        </is>
      </c>
      <c r="C68" s="32" t="n"/>
      <c r="D68" s="32" t="n"/>
      <c r="E68" s="32" t="n"/>
      <c r="F68" s="32" t="n"/>
      <c r="G68" s="32" t="n"/>
      <c r="H68" s="32" t="n"/>
      <c r="I68" s="33" t="n"/>
      <c r="J68" s="34" t="str">
        <f>IF(AND(ISNUMBER(I68),N($I$12)&gt;0),I68/$I$12,"")</f>
        <v/>
      </c>
    </row>
    <row r="69" ht="16" customHeight="1">
      <c r="B69" s="15" t="n"/>
      <c r="C69" s="15" t="n"/>
      <c r="D69" s="15" t="n"/>
      <c r="E69" s="15" t="n"/>
      <c r="F69" s="15" t="n"/>
      <c r="G69" s="15" t="n"/>
      <c r="H69" s="15" t="n"/>
      <c r="I69" s="33" t="n"/>
      <c r="J69" s="34" t="str">
        <f>IF(AND(ISNUMBER(I69),N($I$12)&gt;0),I69/$I$12,"")</f>
        <v/>
      </c>
    </row>
    <row r="70" ht="16" customHeight="1">
      <c r="B70" s="15" t="n"/>
      <c r="C70" s="15" t="n"/>
      <c r="D70" s="15" t="n"/>
      <c r="E70" s="15" t="n"/>
      <c r="F70" s="15" t="n"/>
      <c r="G70" s="15" t="n"/>
      <c r="H70" s="15" t="n"/>
      <c r="I70" s="33" t="n"/>
      <c r="J70" s="34" t="str">
        <f>IF(AND(ISNUMBER(I70),N($I$12)&gt;0),I70/$I$12,"")</f>
        <v/>
      </c>
    </row>
    <row r="71" ht="16" customHeight="1">
      <c r="B71" s="15" t="n"/>
      <c r="C71" s="15" t="n"/>
      <c r="D71" s="15" t="n"/>
      <c r="E71" s="15" t="n"/>
      <c r="F71" s="15" t="n"/>
      <c r="G71" s="15" t="n"/>
      <c r="H71" s="15" t="n"/>
      <c r="I71" s="33" t="n"/>
      <c r="J71" s="34" t="str">
        <f>IF(AND(ISNUMBER(I71),N($I$12)&gt;0),I71/$I$12,"")</f>
        <v/>
      </c>
    </row>
    <row r="72" ht="16" customHeight="1">
      <c r="B72" s="15" t="n"/>
      <c r="C72" s="15" t="n"/>
      <c r="D72" s="15" t="n"/>
      <c r="E72" s="15" t="n"/>
      <c r="F72" s="15" t="n"/>
      <c r="G72" s="15" t="n"/>
      <c r="H72" s="15" t="n"/>
      <c r="I72" s="33" t="n"/>
      <c r="J72" s="34" t="str">
        <f>IF(AND(ISNUMBER(I72),N($I$12)&gt;0),I72/$I$12,"")</f>
        <v/>
      </c>
    </row>
    <row r="73" ht="16" customHeight="1">
      <c r="B73" s="32" t="inlineStr">
        <is>
          <t>Property Management</t>
        </is>
      </c>
      <c r="C73" s="32" t="n"/>
      <c r="D73" s="32" t="n"/>
      <c r="E73" s="32" t="n"/>
      <c r="F73" s="35" t="inlineStr">
        <is>
          <t>% of effective gross income  →</t>
        </is>
      </c>
      <c r="G73" s="35" t="n"/>
      <c r="H73" s="36" t="n"/>
      <c r="I73" s="34" t="str">
        <f>IF(H73="","",IFERROR(H73*I79,""))</f>
        <v/>
      </c>
      <c r="J73" s="34" t="str">
        <f>IF(AND(ISNUMBER(I73),N($I$12)&gt;0),I73/$I$12,"")</f>
        <v/>
      </c>
    </row>
    <row r="74" ht="18" customHeight="1">
      <c r="B74" s="28" t="inlineStr">
        <is>
          <t>Total Operating Expenses</t>
        </is>
      </c>
      <c r="C74" s="28" t="n"/>
      <c r="D74" s="28" t="n"/>
      <c r="E74" s="28" t="n"/>
      <c r="F74" s="28" t="n"/>
      <c r="G74" s="28" t="n"/>
      <c r="H74" s="28" t="n"/>
      <c r="I74" s="37">
        <f>SUM(I58:I73)</f>
        <v>0</v>
      </c>
      <c r="J74" s="37" t="str">
        <f>IF(N($I$12)&gt;0,I74/$I$12,"")</f>
        <v/>
      </c>
    </row>
    <row r="75" ht="14" customHeight="1"/>
    <row r="76" ht="20" customHeight="1">
      <c r="A76" s="12" t="n"/>
      <c r="B76" s="13" t="inlineStr">
        <is>
          <t>4.  Net Operating Income</t>
        </is>
      </c>
      <c r="C76" s="13" t="n"/>
      <c r="D76" s="13" t="n"/>
      <c r="E76" s="13" t="n"/>
      <c r="F76" s="13" t="n"/>
      <c r="G76" s="13" t="n"/>
      <c r="H76" s="13" t="n"/>
      <c r="I76" s="13" t="n"/>
      <c r="J76" s="13" t="n"/>
    </row>
    <row r="77" ht="16.5" customHeight="1">
      <c r="B77" s="32" t="inlineStr">
        <is>
          <t>Gross Potential Income  (Section 1 + Section 2, annual)</t>
        </is>
      </c>
      <c r="C77" s="32" t="n"/>
      <c r="D77" s="32" t="n"/>
      <c r="E77" s="32" t="n"/>
      <c r="F77" s="32" t="n"/>
      <c r="G77" s="32" t="n"/>
      <c r="H77" s="32" t="n"/>
      <c r="I77" s="38">
        <f>I45+J54</f>
        <v>0</v>
      </c>
      <c r="J77" s="38" t="n"/>
    </row>
    <row r="78" ht="16.5" customHeight="1">
      <c r="B78" s="32" t="inlineStr">
        <is>
          <t>Less: Vacancy and Credit Loss</t>
        </is>
      </c>
      <c r="C78" s="32" t="n"/>
      <c r="D78" s="32" t="n"/>
      <c r="E78" s="32" t="n"/>
      <c r="F78" s="32" t="n"/>
      <c r="G78" s="35" t="inlineStr">
        <is>
          <t>rate  →</t>
        </is>
      </c>
      <c r="H78" s="36" t="n">
        <v>0.03</v>
      </c>
      <c r="I78" s="38">
        <f>-I77*N(H78)</f>
        <v>0</v>
      </c>
      <c r="J78" s="38" t="n"/>
    </row>
    <row r="79" ht="16.5" customHeight="1">
      <c r="B79" s="39" t="inlineStr">
        <is>
          <t>Effective Gross Income (EGI)</t>
        </is>
      </c>
      <c r="C79" s="39" t="n"/>
      <c r="D79" s="39" t="n"/>
      <c r="E79" s="39" t="n"/>
      <c r="F79" s="39" t="n"/>
      <c r="G79" s="39" t="n"/>
      <c r="H79" s="39" t="n"/>
      <c r="I79" s="37">
        <f>I77+I78</f>
        <v>0</v>
      </c>
      <c r="J79" s="37" t="n"/>
    </row>
    <row r="80" ht="16.5" customHeight="1">
      <c r="B80" s="32" t="inlineStr">
        <is>
          <t>Less: Total Operating Expenses  (Section 3)</t>
        </is>
      </c>
      <c r="C80" s="32" t="n"/>
      <c r="D80" s="32" t="n"/>
      <c r="E80" s="32" t="n"/>
      <c r="F80" s="32" t="n"/>
      <c r="G80" s="32" t="n"/>
      <c r="H80" s="32" t="n"/>
      <c r="I80" s="38">
        <f>-I74</f>
        <v>0</v>
      </c>
      <c r="J80" s="38" t="n"/>
    </row>
    <row r="81" ht="28" customHeight="1">
      <c r="A81" s="12" t="n"/>
      <c r="B81" s="40" t="inlineStr">
        <is>
          <t>NET OPERATING INCOME (AUTO)</t>
        </is>
      </c>
      <c r="C81" s="40" t="n"/>
      <c r="D81" s="40" t="n"/>
      <c r="E81" s="40" t="n"/>
      <c r="F81" s="40" t="n"/>
      <c r="G81" s="40" t="n"/>
      <c r="H81" s="40" t="n"/>
      <c r="I81" s="41">
        <f>IFERROR(IF(InputsOK,I79-I74,"Check inputs"),"Check inputs")</f>
        <v>0</v>
      </c>
      <c r="J81" s="41" t="n"/>
    </row>
    <row r="82" ht="14" customHeight="1"/>
    <row r="83" ht="20" customHeight="1">
      <c r="A83" s="12" t="n"/>
      <c r="B83" s="13" t="inlineStr">
        <is>
          <t>5.  Quick Ratios  (optional)</t>
        </is>
      </c>
      <c r="C83" s="13" t="n"/>
      <c r="D83" s="13" t="n"/>
      <c r="E83" s="13" t="n"/>
      <c r="F83" s="13" t="n"/>
      <c r="G83" s="13" t="n"/>
      <c r="H83" s="13" t="n"/>
      <c r="I83" s="13" t="n"/>
      <c r="J83" s="13" t="n"/>
    </row>
    <row r="84" ht="16.5" customHeight="1">
      <c r="B84" s="32" t="inlineStr">
        <is>
          <t>Purchase Price or Appraised Value</t>
        </is>
      </c>
      <c r="C84" s="32" t="n"/>
      <c r="D84" s="32" t="n"/>
      <c r="E84" s="32" t="n"/>
      <c r="F84" s="32" t="n"/>
      <c r="G84" s="32" t="n"/>
      <c r="H84" s="32" t="n"/>
      <c r="I84" s="33" t="n"/>
      <c r="J84" s="33" t="n"/>
    </row>
    <row r="85" ht="16.5" customHeight="1">
      <c r="B85" s="32" t="inlineStr">
        <is>
          <t>Annual Debt Service  (all mortgage payments for 12 months)</t>
        </is>
      </c>
      <c r="C85" s="32" t="n"/>
      <c r="D85" s="32" t="n"/>
      <c r="E85" s="32" t="n"/>
      <c r="F85" s="32" t="n"/>
      <c r="G85" s="32" t="n"/>
      <c r="H85" s="32" t="n"/>
      <c r="I85" s="33" t="n"/>
      <c r="J85" s="33" t="n"/>
    </row>
    <row r="86" ht="16.5" customHeight="1">
      <c r="B86" s="32" t="inlineStr">
        <is>
          <t>Cap Rate  (NOI ÷ price or value)</t>
        </is>
      </c>
      <c r="C86" s="32" t="n"/>
      <c r="D86" s="32" t="n"/>
      <c r="E86" s="32" t="n"/>
      <c r="F86" s="32" t="n"/>
      <c r="G86" s="32" t="n"/>
      <c r="H86" s="32" t="n"/>
      <c r="I86" s="42" t="str">
        <f>IF(AND(ISNUMBER($I$81),N(I84)&gt;0),I81/I84,"")</f>
        <v/>
      </c>
      <c r="J86" s="42" t="n"/>
    </row>
    <row r="87" ht="16.5" customHeight="1">
      <c r="B87" s="32" t="inlineStr">
        <is>
          <t>Debt Service Coverage Ratio, DSCR  (NOI ÷ annual debt service)</t>
        </is>
      </c>
      <c r="C87" s="32" t="n"/>
      <c r="D87" s="32" t="n"/>
      <c r="E87" s="32" t="n"/>
      <c r="F87" s="32" t="n"/>
      <c r="G87" s="32" t="n"/>
      <c r="H87" s="32" t="n"/>
      <c r="I87" s="43" t="str">
        <f>IF(AND(ISNUMBER($I$81),N(I85)&gt;0),I81/I85,"")</f>
        <v/>
      </c>
      <c r="J87" s="43" t="n"/>
    </row>
    <row r="88" ht="16.5" customHeight="1">
      <c r="B88" s="32" t="inlineStr">
        <is>
          <t>NOI per Unit</t>
        </is>
      </c>
      <c r="C88" s="32" t="n"/>
      <c r="D88" s="32" t="n"/>
      <c r="E88" s="32" t="n"/>
      <c r="F88" s="32" t="n"/>
      <c r="G88" s="32" t="n"/>
      <c r="H88" s="32" t="n"/>
      <c r="I88" s="44" t="str">
        <f>IF(AND(ISNUMBER($I$81),N($I$12)&gt;0),I81/$I$12,"")</f>
        <v/>
      </c>
      <c r="J88" s="44" t="n"/>
    </row>
    <row r="89" ht="16.5" customHeight="1">
      <c r="B89" s="32" t="inlineStr">
        <is>
          <t>Operating Expense Ratio  (total expenses ÷ EGI)</t>
        </is>
      </c>
      <c r="C89" s="32" t="n"/>
      <c r="D89" s="32" t="n"/>
      <c r="E89" s="32" t="n"/>
      <c r="F89" s="32" t="n"/>
      <c r="G89" s="32" t="n"/>
      <c r="H89" s="32" t="n"/>
      <c r="I89" s="42" t="str">
        <f>IF(AND(ISNUMBER($I$81),N(I79)&gt;0),I74/I79,"")</f>
        <v/>
      </c>
      <c r="J89" s="42" t="n"/>
    </row>
    <row r="90" ht="16.5" customHeight="1">
      <c r="B90" s="32" t="inlineStr">
        <is>
          <t>Price or Value per Unit</t>
        </is>
      </c>
      <c r="C90" s="32" t="n"/>
      <c r="D90" s="32" t="n"/>
      <c r="E90" s="32" t="n"/>
      <c r="F90" s="32" t="n"/>
      <c r="G90" s="32" t="n"/>
      <c r="H90" s="32" t="n"/>
      <c r="I90" s="44" t="str">
        <f>IF(AND(N(I84)&gt;0,N($I$12)&gt;0),I84/$I$12,"")</f>
        <v/>
      </c>
      <c r="J90" s="44" t="n"/>
    </row>
    <row r="91" ht="14" customHeight="1"/>
    <row r="92" ht="12.75" customHeight="1">
      <c r="B92" s="45" t="inlineStr">
        <is>
          <t>I hereby affirm that the rents, income and expenses in this Rent Roll are true and complete to the best of my/our knowledge and belief, and that any projected figures are realistic estimates based on the current rental market.</t>
        </is>
      </c>
      <c r="C92" s="45" t="n"/>
      <c r="D92" s="45" t="n"/>
      <c r="E92" s="45" t="n"/>
      <c r="F92" s="45" t="n"/>
      <c r="G92" s="45" t="n"/>
      <c r="H92" s="45" t="n"/>
      <c r="I92" s="45" t="n"/>
      <c r="J92" s="45" t="n"/>
    </row>
    <row r="93" ht="12.75" customHeight="1">
      <c r="B93" s="45" t="n"/>
      <c r="C93" s="45" t="n"/>
      <c r="D93" s="45" t="n"/>
      <c r="E93" s="45" t="n"/>
      <c r="F93" s="45" t="n"/>
      <c r="G93" s="45" t="n"/>
      <c r="H93" s="45" t="n"/>
      <c r="I93" s="45" t="n"/>
      <c r="J93" s="45" t="n"/>
    </row>
    <row r="94" ht="12.75" customHeight="1">
      <c r="B94" s="45" t="n"/>
      <c r="C94" s="45" t="n"/>
      <c r="D94" s="45" t="n"/>
      <c r="E94" s="45" t="n"/>
      <c r="F94" s="45" t="n"/>
      <c r="G94" s="45" t="n"/>
      <c r="H94" s="45" t="n"/>
      <c r="I94" s="45" t="n"/>
      <c r="J94" s="45" t="n"/>
    </row>
    <row r="95" ht="12" customHeight="1"/>
    <row r="96" ht="24" customHeight="1">
      <c r="C96" s="46" t="n"/>
      <c r="D96" s="46" t="n"/>
      <c r="E96" s="46" t="n"/>
      <c r="F96" s="46" t="n"/>
      <c r="G96" s="46" t="n"/>
      <c r="I96" s="47" t="n"/>
      <c r="J96" s="47" t="n"/>
    </row>
    <row r="97" ht="12" customHeight="1">
      <c r="C97" s="6" t="inlineStr">
        <is>
          <t>SIGNATURE</t>
        </is>
      </c>
      <c r="I97" s="6" t="inlineStr">
        <is>
          <t>DATE</t>
        </is>
      </c>
    </row>
    <row r="98" ht="12" customHeight="1"/>
    <row r="99" ht="6" customHeight="1">
      <c r="B99" s="48" t="n"/>
      <c r="C99" s="48" t="n"/>
      <c r="D99" s="48" t="n"/>
      <c r="E99" s="48" t="n"/>
      <c r="F99" s="48" t="n"/>
      <c r="G99" s="48" t="n"/>
      <c r="H99" s="48" t="n"/>
      <c r="I99" s="48" t="n"/>
      <c r="J99" s="48" t="n"/>
    </row>
    <row r="100" ht="14" customHeight="1">
      <c r="B100" s="49" t="inlineStr">
        <is>
          <t>Template from MyMortgageMate.ca</t>
        </is>
      </c>
      <c r="C100" s="49" t="n"/>
      <c r="D100" s="49" t="n"/>
      <c r="E100" s="49" t="n"/>
      <c r="F100" s="49" t="n"/>
      <c r="G100" s="49" t="n"/>
      <c r="H100" s="49" t="n"/>
      <c r="I100" s="49" t="n"/>
      <c r="J100" s="49" t="n"/>
    </row>
    <row r="101" ht="12" customHeight="1">
      <c r="B101" s="50" t="inlineStr">
        <is>
          <t>Mortgage calculators and templates for Canadian brokers.</t>
        </is>
      </c>
      <c r="C101" s="50" t="n"/>
      <c r="D101" s="50" t="n"/>
      <c r="E101" s="50" t="n"/>
      <c r="F101" s="50" t="n"/>
      <c r="G101" s="50" t="n"/>
      <c r="H101" s="50" t="n"/>
      <c r="I101" s="50" t="n"/>
      <c r="J101" s="50" t="n"/>
    </row>
  </sheetData>
  <sheetProtection selectLockedCells="0" selectUnlockedCells="0" sheet="1" objects="0" insertRows="1" insertHyperlinks="1" autoFilter="1" scenarios="0" formatColumns="0" deleteColumns="1" insertColumns="1" pivotTables="1" deleteRows="1" formatCells="1" formatRows="0" sort="1"/>
  <mergeCells count="76">
    <mergeCell ref="F73:G73"/>
    <mergeCell ref="B84:H84"/>
    <mergeCell ref="I90:J90"/>
    <mergeCell ref="I81:J81"/>
    <mergeCell ref="B74:H74"/>
    <mergeCell ref="I77:J77"/>
    <mergeCell ref="B65:H65"/>
    <mergeCell ref="B68:H68"/>
    <mergeCell ref="I86:J86"/>
    <mergeCell ref="I89:J89"/>
    <mergeCell ref="I80:J80"/>
    <mergeCell ref="B8:G8"/>
    <mergeCell ref="I11:J11"/>
    <mergeCell ref="B15:E15"/>
    <mergeCell ref="B23:J23"/>
    <mergeCell ref="B64:H64"/>
    <mergeCell ref="B101:J101"/>
    <mergeCell ref="B53:G53"/>
    <mergeCell ref="B2:J2"/>
    <mergeCell ref="B80:H80"/>
    <mergeCell ref="B63:H63"/>
    <mergeCell ref="B89:H89"/>
    <mergeCell ref="B85:H85"/>
    <mergeCell ref="B79:H79"/>
    <mergeCell ref="I85:J85"/>
    <mergeCell ref="C96:G96"/>
    <mergeCell ref="I84:J84"/>
    <mergeCell ref="B9:G9"/>
    <mergeCell ref="B49:G49"/>
    <mergeCell ref="B54:H54"/>
    <mergeCell ref="B62:H62"/>
    <mergeCell ref="B72:H72"/>
    <mergeCell ref="B83:J83"/>
    <mergeCell ref="B59:H59"/>
    <mergeCell ref="B90:H90"/>
    <mergeCell ref="B81:H81"/>
    <mergeCell ref="B6:J6"/>
    <mergeCell ref="I96:J96"/>
    <mergeCell ref="B51:G51"/>
    <mergeCell ref="B66:H66"/>
    <mergeCell ref="I12:J12"/>
    <mergeCell ref="I87:J87"/>
    <mergeCell ref="B5:J5"/>
    <mergeCell ref="B58:H58"/>
    <mergeCell ref="B71:H71"/>
    <mergeCell ref="B78:F78"/>
    <mergeCell ref="B76:J76"/>
    <mergeCell ref="B77:H77"/>
    <mergeCell ref="B70:H70"/>
    <mergeCell ref="B50:G50"/>
    <mergeCell ref="B86:H86"/>
    <mergeCell ref="B92:J94"/>
    <mergeCell ref="I8:J8"/>
    <mergeCell ref="B60:H60"/>
    <mergeCell ref="B67:H67"/>
    <mergeCell ref="B47:J47"/>
    <mergeCell ref="B17:J22"/>
    <mergeCell ref="B14:E14"/>
    <mergeCell ref="H1:J1"/>
    <mergeCell ref="B61:H61"/>
    <mergeCell ref="I79:J79"/>
    <mergeCell ref="I88:J88"/>
    <mergeCell ref="B3:J3"/>
    <mergeCell ref="B100:J100"/>
    <mergeCell ref="B57:H57"/>
    <mergeCell ref="I78:J78"/>
    <mergeCell ref="B73:E73"/>
    <mergeCell ref="B88:H88"/>
    <mergeCell ref="B69:H69"/>
    <mergeCell ref="B87:H87"/>
    <mergeCell ref="B56:J56"/>
    <mergeCell ref="B12:G12"/>
    <mergeCell ref="B52:G52"/>
    <mergeCell ref="B48:G48"/>
    <mergeCell ref="I9:J9"/>
    <mergeCell ref="B11:G11"/>
  </mergeCells>
  <conditionalFormatting sqref="B25:B44">
    <cfRule type="expression" priority="1" dxfId="0" stopIfTrue="0">
      <formula>OR(AND($B25="",COUNTA($C25:$H25)&gt;0),AND($B25&lt;&gt;"",COUNTIF($B$25:$B$44,$B25)&gt;1))</formula>
    </cfRule>
  </conditionalFormatting>
  <conditionalFormatting sqref="C25:C44">
    <cfRule type="expression" priority="2" dxfId="0" stopIfTrue="0">
      <formula>IF(ISBLANK(C25),FALSE,IF(ISNUMBER(C25),OR(C25&lt;1,MOD(C25,1)&lt;&gt;0),TRUE))</formula>
    </cfRule>
  </conditionalFormatting>
  <conditionalFormatting sqref="E25:E44">
    <cfRule type="expression" priority="3" dxfId="0" stopIfTrue="0">
      <formula>IF(ISBLANK(E25),FALSE,IF(ISNUMBER(E25),E25&lt;0,TRUE))</formula>
    </cfRule>
  </conditionalFormatting>
  <conditionalFormatting sqref="G25:G44">
    <cfRule type="expression" priority="4" dxfId="0" stopIfTrue="0">
      <formula>IF(ISBLANK(G25),FALSE,IF(ISNUMBER(G25),G25&lt;0,TRUE))</formula>
    </cfRule>
  </conditionalFormatting>
  <conditionalFormatting sqref="H25:H44">
    <cfRule type="expression" priority="5" dxfId="0" stopIfTrue="0">
      <formula>IF(ISBLANK(H25),FALSE,IF(ISNUMBER(H25),H25&lt;0,TRUE))</formula>
    </cfRule>
  </conditionalFormatting>
  <conditionalFormatting sqref="H49:H53">
    <cfRule type="expression" priority="6" dxfId="0" stopIfTrue="0">
      <formula>AND(H49&lt;&gt;"",IFERROR(OR(NOT(ISNUMBER(H49)),H49&lt;1,MOD(H49,1)&lt;&gt;0),TRUE))</formula>
    </cfRule>
  </conditionalFormatting>
  <conditionalFormatting sqref="I49:I53">
    <cfRule type="expression" priority="7" dxfId="0" stopIfTrue="0">
      <formula>IF(ISBLANK(I49),FALSE,IF(ISNUMBER(I49),I49&lt;0,TRUE))</formula>
    </cfRule>
    <cfRule type="expression" priority="8" dxfId="0" stopIfTrue="0">
      <formula>AND($H49&lt;&gt;"",$I49="")</formula>
    </cfRule>
  </conditionalFormatting>
  <conditionalFormatting sqref="B49:G53">
    <cfRule type="expression" priority="9" dxfId="0" stopIfTrue="0">
      <formula>AND($B49="",OR($H49&lt;&gt;"",$I49&lt;&gt;""))</formula>
    </cfRule>
  </conditionalFormatting>
  <conditionalFormatting sqref="I58:I72">
    <cfRule type="expression" priority="10" dxfId="0" stopIfTrue="0">
      <formula>IF(ISBLANK(I58),FALSE,IF(ISNUMBER(I58),I58&lt;0,TRUE))</formula>
    </cfRule>
  </conditionalFormatting>
  <conditionalFormatting sqref="H73">
    <cfRule type="expression" priority="11" dxfId="0" stopIfTrue="0">
      <formula>IF(ISBLANK(H73),FALSE,IF(ISNUMBER(H73),OR(H73&lt;0,H73&gt;1),TRUE))</formula>
    </cfRule>
  </conditionalFormatting>
  <conditionalFormatting sqref="H78">
    <cfRule type="expression" priority="12" dxfId="0" stopIfTrue="0">
      <formula>IF(ISBLANK(H78),FALSE,IF(ISNUMBER(H78),OR(H78&lt;0,H78&gt;1),TRUE))</formula>
    </cfRule>
  </conditionalFormatting>
  <conditionalFormatting sqref="I81:J81">
    <cfRule type="expression" priority="13" dxfId="1" stopIfTrue="0">
      <formula>OR(ISTEXT($I$81),AND(ISNUMBER($I$81),$I$81&lt;0))</formula>
    </cfRule>
  </conditionalFormatting>
  <conditionalFormatting sqref="I84:I85">
    <cfRule type="expression" priority="14" dxfId="0" stopIfTrue="0">
      <formula>IF(ISBLANK(I84),FALSE,IF(ISNUMBER(I84),I84&lt;0,TRUE))</formula>
    </cfRule>
  </conditionalFormatting>
  <conditionalFormatting sqref="I86:J86">
    <cfRule type="expression" priority="15" dxfId="2" stopIfTrue="0">
      <formula>AND(ISNUMBER($I$86),$I$86&gt;0)</formula>
    </cfRule>
    <cfRule type="expression" priority="16" dxfId="3" stopIfTrue="0">
      <formula>AND(ISNUMBER($I$86),$I$86&lt;0)</formula>
    </cfRule>
  </conditionalFormatting>
  <conditionalFormatting sqref="I87:J87">
    <cfRule type="expression" priority="17" dxfId="2" stopIfTrue="0">
      <formula>AND(ISNUMBER($I$87),$I$87&gt;=1)</formula>
    </cfRule>
    <cfRule type="expression" priority="18" dxfId="3" stopIfTrue="0">
      <formula>AND(ISNUMBER($I$87),$I$87&lt;1)</formula>
    </cfRule>
  </conditionalFormatting>
  <conditionalFormatting sqref="I88:J88">
    <cfRule type="expression" priority="19" dxfId="2" stopIfTrue="0">
      <formula>AND(ISNUMBER($I$88),$I$88&gt;0)</formula>
    </cfRule>
    <cfRule type="expression" priority="20" dxfId="3" stopIfTrue="0">
      <formula>AND(ISNUMBER($I$88),$I$88&lt;0)</formula>
    </cfRule>
  </conditionalFormatting>
  <dataValidations count="17">
    <dataValidation sqref="B15" showDropDown="0" showInputMessage="1" showErrorMessage="0" allowBlank="1" errorTitle="Choose an option" error="Please choose a value from the list." promptTitle="Property type" prompt="Choose the property type or type your own." type="list" errorStyle="stop">
      <formula1>PropertyTypes</formula1>
    </dataValidation>
    <dataValidation sqref="I9 I96" showDropDown="0" showInputMessage="1" showErrorMessage="1" allowBlank="1" errorTitle="Date" error="Please enter a valid date, for example 2026-10-21." promptTitle="Date" prompt="Type the date, for example 2026-10-21." type="date" operator="between">
      <formula1>DATE(1990,1,1)</formula1>
      <formula2>DATE(2100,12,31)</formula2>
    </dataValidation>
    <dataValidation sqref="D25:D44" showDropDown="0" showInputMessage="1" showErrorMessage="0" allowBlank="1" errorTitle="Choose an option" error="Please choose a value from the list." promptTitle="Unit type" prompt="Choose a unit type or type your own. Parking (Standalone) and Solar Panel Income don't count as units." type="list" errorStyle="stop">
      <formula1>UnitTypes</formula1>
    </dataValidation>
    <dataValidation sqref="F25:F44" showDropDown="0" showInputMessage="1" showErrorMessage="1" allowBlank="1" errorTitle="Choose an option" error="Please choose a value from the list." promptTitle="Occupancy" prompt="Choose Leased, Projected, Vacant or Owner Occupied. Owner Occupied: leave the rent blank unless your lender counts it." type="list" errorStyle="stop">
      <formula1>OccupancyStatus</formula1>
    </dataValidation>
    <dataValidation sqref="B25:B44" showDropDown="0" showInputMessage="1" showErrorMessage="1" allowBlank="1" errorTitle="Name already used" error="Each row needs its own name, such as 101 or 1-Bed Group A." promptTitle="Unit or group" prompt="Give each row its own name, such as 101 or 1-Bed Group A." type="custom">
      <formula1>OR(B25="",COUNTIF($B$25:$B$44,B25)=1)</formula1>
    </dataValidation>
    <dataValidation sqref="C25:C44" showDropDown="0" showInputMessage="1" showErrorMessage="1" allowBlank="1" errorTitle="Numbers only" error="Use a whole number of 1 or more, or leave it blank for 1." promptTitle="Quantity" prompt="Number of matching units in this row. Blank means 1." type="whole" errorStyle="stop" operator="greaterThanOrEqual">
      <formula1>1</formula1>
    </dataValidation>
    <dataValidation sqref="E25:E44" showDropDown="0" showInputMessage="1" showErrorMessage="1" allowBlank="1" errorTitle="Numbers only" error="Please enter a number of zero or more. No letters or $ sign needed." promptTitle="Sq ft" prompt="Square feet for ONE unit. Leave blank if unknown; rent per sq ft will stay blank." type="decimal" errorStyle="stop" operator="greaterThanOrEqual">
      <formula1>0</formula1>
    </dataValidation>
    <dataValidation sqref="G25:G44" showDropDown="0" showInputMessage="1" showErrorMessage="1" allowBlank="1" errorTitle="Numbers only" error="Please enter a number of zero or more. No letters or $ sign needed." promptTitle="Monthly rent" prompt="Monthly base rent for ONE unit. Put separate charges like parking or storage in Other Monthly." type="decimal" errorStyle="stop" operator="greaterThanOrEqual">
      <formula1>0</formula1>
    </dataValidation>
    <dataValidation sqref="H25:H44" showDropDown="0" showInputMessage="1" showErrorMessage="1" allowBlank="1" errorTitle="Numbers only" error="Please enter a number of zero or more. No letters or $ sign needed." promptTitle="Other monthly" prompt="Extra monthly charges for ONE unit, such as parking or storage, if not in base rent. Don't repeat them in Other Property Income." type="decimal" errorStyle="stop" operator="greaterThanOrEqual">
      <formula1>0</formula1>
    </dataValidation>
    <dataValidation sqref="B49:B53" showDropDown="0" showInputMessage="1" showErrorMessage="0" allowBlank="1" errorTitle="Choose an option" error="Please choose a value from the list." promptTitle="Income source" prompt="Choose a source or type your own." type="list" errorStyle="stop">
      <formula1>IncomeSources</formula1>
    </dataValidation>
    <dataValidation sqref="H49:H53" showDropDown="0" showInputMessage="1" showErrorMessage="1" allowBlank="1" errorTitle="Numbers only" error="Use a whole number of 1 or more, or leave it blank for 1." promptTitle="Quantity" prompt="Number of items, such as parking stalls. Blank means 1." type="whole" errorStyle="stop" operator="greaterThanOrEqual">
      <formula1>1</formula1>
    </dataValidation>
    <dataValidation sqref="I49:I53" showDropDown="0" showInputMessage="1" showErrorMessage="1" allowBlank="1" errorTitle="Numbers only" error="Please enter a number of zero or more. No letters or $ sign needed." promptTitle="Monthly amount" prompt="Monthly amount for ONE item. Qty multiplies it. Use Qty 1 or blank for a whole-property total." type="decimal" errorStyle="stop" operator="greaterThanOrEqual">
      <formula1>0</formula1>
    </dataValidation>
    <dataValidation sqref="B69:B72" showDropDown="0" showInputMessage="1" showErrorMessage="0" allowBlank="1" errorTitle="Choose an option" error="Please choose a value from the list." promptTitle="Other expense" prompt="Choose an expense type or type your own." type="list" errorStyle="stop">
      <formula1>ExpenseTypes</formula1>
    </dataValidation>
    <dataValidation sqref="I58:I72" showDropDown="0" showInputMessage="1" showErrorMessage="1" allowBlank="1" errorTitle="Numbers only" error="Please enter a number of zero or more. No letters or $ sign needed." promptTitle="Annual expense" prompt="Annual whole-property cost paid by the owner. Don't multiply by the number of units." type="decimal" errorStyle="stop" operator="greaterThanOrEqual">
      <formula1>0</formula1>
    </dataValidation>
    <dataValidation sqref="H73" showDropDown="0" showInputMessage="1" showErrorMessage="1" allowBlank="1" errorTitle="Numbers only" error="Enter a percentage between 0% and 100%, for example 4%." promptTitle="Management fee" prompt="Enter a percentage, such as 4%. It's applied to effective gross income." type="decimal" errorStyle="stop" operator="between">
      <formula1>0</formula1>
      <formula2>1</formula2>
    </dataValidation>
    <dataValidation sqref="H78" showDropDown="0" showInputMessage="1" showErrorMessage="1" allowBlank="1" errorTitle="Numbers only" error="Enter a percentage between 0% and 100%, for example 3%." promptTitle="Vacancy rate" prompt="Starts at 3%. Change it to the rate your lender uses. It reduces gross potential income." type="decimal" errorStyle="stop" operator="between">
      <formula1>0</formula1>
      <formula2>1</formula2>
    </dataValidation>
    <dataValidation sqref="I84 I85" showDropDown="0" showInputMessage="1" showErrorMessage="1" allowBlank="1" errorTitle="Numbers only" error="Please enter a number of zero or more. No letters or $ sign needed." promptTitle="Amount" prompt="Enter the amount in dollars, or leave blank to skip these ratios." type="decimal" errorStyle="stop" operator="greaterThanOrEqual">
      <formula1>0</formula1>
    </dataValidation>
  </dataValidations>
  <hyperlinks>
    <hyperlink xmlns:r="http://schemas.openxmlformats.org/officeDocument/2006/relationships" ref="B100" r:id="rId1"/>
  </hyperlinks>
  <printOptions horizontalCentered="1"/>
  <pageMargins left="0.4" right="0.4" top="0.45" bottom="0.45" header="0.2" footer="0.2"/>
  <pageSetup orientation="portrait" paperSize="1" fitToHeight="0" fitToWidth="1"/>
  <headerFooter>
    <oddHeader/>
    <oddFooter>&amp;L&amp;"Arial"&amp;7 &amp;K94A3B8MyMortgageMate.ca&amp;R&amp;"Arial"&amp;7 &amp;K94A3B8Page &amp;P of &amp;N</oddFooter>
    <evenHeader/>
    <evenFooter/>
    <firstHeader/>
    <firstFooter/>
  </headerFooter>
  <rowBreaks count="1" manualBreakCount="1">
    <brk id="46" min="0" max="16383" man="1"/>
  </rowBreaks>
  <drawing xmlns:r="http://schemas.openxmlformats.org/officeDocument/2006/relationships" r:id="rId2"/>
</worksheet>
</file>

<file path=xl/worksheets/sheet2.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28" customWidth="1" min="1" max="1"/>
    <col width="28" customWidth="1" min="2" max="2"/>
    <col width="28" customWidth="1" min="3" max="3"/>
    <col width="28" customWidth="1" min="4" max="4"/>
    <col width="28" customWidth="1" min="5" max="5"/>
    <col width="28" customWidth="1" min="6" max="6"/>
    <col width="3" customWidth="1" min="7" max="7"/>
    <col width="58" customWidth="1" min="8" max="8"/>
    <col width="10" customWidth="1" min="9" max="9"/>
  </cols>
  <sheetData>
    <row r="1">
      <c r="A1" s="51" t="inlineStr">
        <is>
          <t>Unit types</t>
        </is>
      </c>
      <c r="B1" s="51" t="inlineStr">
        <is>
          <t>Occupancy status</t>
        </is>
      </c>
      <c r="C1" s="51" t="inlineStr">
        <is>
          <t>Property types</t>
        </is>
      </c>
      <c r="D1" s="51" t="inlineStr">
        <is>
          <t>Other income sources</t>
        </is>
      </c>
      <c r="E1" s="51" t="inlineStr">
        <is>
          <t>Other expense types</t>
        </is>
      </c>
      <c r="F1" s="51" t="inlineStr">
        <is>
          <t>Not counted as units</t>
        </is>
      </c>
      <c r="H1" s="51" t="inlineStr">
        <is>
          <t>Input checks (TRUE = OK). NOI shows 'Check inputs' until all are TRUE.</t>
        </is>
      </c>
    </row>
    <row r="2">
      <c r="A2" s="52" t="inlineStr">
        <is>
          <t>Studio</t>
        </is>
      </c>
      <c r="B2" s="52" t="inlineStr">
        <is>
          <t>Leased</t>
        </is>
      </c>
      <c r="C2" s="52" t="inlineStr">
        <is>
          <t>Residential Rental</t>
        </is>
      </c>
      <c r="D2" s="52" t="inlineStr">
        <is>
          <t>Laundry</t>
        </is>
      </c>
      <c r="E2" s="52" t="inlineStr">
        <is>
          <t>Elevator</t>
        </is>
      </c>
      <c r="F2" s="52" t="inlineStr">
        <is>
          <t>Parking (Standalone)</t>
        </is>
      </c>
      <c r="H2" s="52" t="inlineStr">
        <is>
          <t>Unit rows: every row with data has a Unit / Group name</t>
        </is>
      </c>
      <c r="I2" s="52" t="b">
        <f>IFERROR(SUMPRODUCT(('Rent Roll'!$B$25:$B$44="")*((('Rent Roll'!$C$25:$C$44&lt;&gt;"")+('Rent Roll'!$D$25:$D$44&lt;&gt;"")+('Rent Roll'!$E$25:$E$44&lt;&gt;"")+('Rent Roll'!$F$25:$F$44&lt;&gt;"")+('Rent Roll'!$G$25:$G$44&lt;&gt;"")+('Rent Roll'!$H$25:$H$44&lt;&gt;""))&gt;0))=0,FALSE)</f>
        <v>1</v>
      </c>
    </row>
    <row r="3">
      <c r="A3" s="52" t="inlineStr">
        <is>
          <t>1-Bed</t>
        </is>
      </c>
      <c r="B3" s="52" t="inlineStr">
        <is>
          <t>Projected</t>
        </is>
      </c>
      <c r="C3" s="52" t="inlineStr">
        <is>
          <t>Multi-family</t>
        </is>
      </c>
      <c r="D3" s="52" t="inlineStr">
        <is>
          <t>Parking</t>
        </is>
      </c>
      <c r="E3" s="52" t="inlineStr">
        <is>
          <t>Security and Monitoring</t>
        </is>
      </c>
      <c r="F3" s="52" t="inlineStr">
        <is>
          <t>Solar Panel Income</t>
        </is>
      </c>
      <c r="H3" s="52" t="inlineStr">
        <is>
          <t>Unit rows: Unit / Group names are unique</t>
        </is>
      </c>
      <c r="I3" s="52" t="b">
        <f>IFERROR(SUMPRODUCT(('Rent Roll'!$B$25:$B$44&lt;&gt;"")*(COUNTIF('Rent Roll'!$B$25:$B$44,'Rent Roll'!$B$25:$B$44)&gt;1))=0,FALSE)</f>
        <v>1</v>
      </c>
    </row>
    <row r="4">
      <c r="A4" s="52" t="inlineStr">
        <is>
          <t>1-Bed + Den</t>
        </is>
      </c>
      <c r="B4" s="52" t="inlineStr">
        <is>
          <t>Vacant</t>
        </is>
      </c>
      <c r="C4" s="52" t="inlineStr">
        <is>
          <t>Mixed-use</t>
        </is>
      </c>
      <c r="D4" s="52" t="inlineStr">
        <is>
          <t>Storage Lockers</t>
        </is>
      </c>
      <c r="E4" s="52" t="inlineStr">
        <is>
          <t>Pest Control</t>
        </is>
      </c>
      <c r="H4" s="52" t="inlineStr">
        <is>
          <t>Unit rows: Qty is a whole number of 1 or more</t>
        </is>
      </c>
      <c r="I4" s="52" t="b">
        <f>IFERROR(AND(COUNT('Rent Roll'!$C$25:$C$44)=COUNTA('Rent Roll'!$C$25:$C$44),SUMPRODUCT(('Rent Roll'!$C$25:$C$44&lt;&gt;"")*((('Rent Roll'!$C$25:$C$44)&lt;1)+(MOD('Rent Roll'!$C$25:$C$44,1)&lt;&gt;0)))=0),FALSE)</f>
        <v>1</v>
      </c>
    </row>
    <row r="5">
      <c r="A5" s="52" t="inlineStr">
        <is>
          <t>2-Bed</t>
        </is>
      </c>
      <c r="B5" s="52" t="inlineStr">
        <is>
          <t>Owner Occupied</t>
        </is>
      </c>
      <c r="C5" s="52" t="inlineStr">
        <is>
          <t>Retail / Strip Mall</t>
        </is>
      </c>
      <c r="D5" s="52" t="inlineStr">
        <is>
          <t>Signage / Billboard</t>
        </is>
      </c>
      <c r="E5" s="52" t="inlineStr">
        <is>
          <t>Cleaning / Janitorial</t>
        </is>
      </c>
      <c r="H5" s="52" t="inlineStr">
        <is>
          <t>Unit rows: sq ft is a number of zero or more</t>
        </is>
      </c>
      <c r="I5" s="52" t="b">
        <f>IFERROR(AND(COUNT('Rent Roll'!$E$25:$E$44)=COUNTA('Rent Roll'!$E$25:$E$44),MIN('Rent Roll'!$E$25:$E$44)&gt;=0),FALSE)</f>
        <v>1</v>
      </c>
    </row>
    <row r="6">
      <c r="A6" s="52" t="inlineStr">
        <is>
          <t>2-Bed + Den</t>
        </is>
      </c>
      <c r="C6" s="52" t="inlineStr">
        <is>
          <t>Office</t>
        </is>
      </c>
      <c r="D6" s="52" t="inlineStr">
        <is>
          <t>Cell Tower / Rooftop Lease</t>
        </is>
      </c>
      <c r="E6" s="52" t="inlineStr">
        <is>
          <t>Common Area Maintenance</t>
        </is>
      </c>
      <c r="H6" s="52" t="inlineStr">
        <is>
          <t>Unit rows: monthly rent is a number of zero or more</t>
        </is>
      </c>
      <c r="I6" s="52" t="b">
        <f>IFERROR(AND(COUNT('Rent Roll'!$G$25:$G$44)=COUNTA('Rent Roll'!$G$25:$G$44),MIN('Rent Roll'!$G$25:$G$44)&gt;=0),FALSE)</f>
        <v>1</v>
      </c>
    </row>
    <row r="7">
      <c r="A7" s="52" t="inlineStr">
        <is>
          <t>3-Bed</t>
        </is>
      </c>
      <c r="C7" s="52" t="inlineStr">
        <is>
          <t>Industrial</t>
        </is>
      </c>
      <c r="D7" s="52" t="inlineStr">
        <is>
          <t>EV Charging</t>
        </is>
      </c>
      <c r="E7" s="52" t="inlineStr">
        <is>
          <t>Payroll and Staffing</t>
        </is>
      </c>
      <c r="H7" s="52" t="inlineStr">
        <is>
          <t>Unit rows: other monthly is a number of zero or more</t>
        </is>
      </c>
      <c r="I7" s="52" t="b">
        <f>IFERROR(AND(COUNT('Rent Roll'!$H$25:$H$44)=COUNTA('Rent Roll'!$H$25:$H$44),MIN('Rent Roll'!$H$25:$H$44)&gt;=0),FALSE)</f>
        <v>1</v>
      </c>
    </row>
    <row r="8">
      <c r="A8" s="52" t="inlineStr">
        <is>
          <t>3-Bed + Den</t>
        </is>
      </c>
      <c r="C8" s="52" t="inlineStr">
        <is>
          <t>Medical / Professional</t>
        </is>
      </c>
      <c r="D8" s="52" t="inlineStr">
        <is>
          <t>Vending</t>
        </is>
      </c>
      <c r="E8" s="52" t="inlineStr">
        <is>
          <t>Supplies</t>
        </is>
      </c>
      <c r="H8" s="52" t="inlineStr">
        <is>
          <t>Other income: Qty is a whole number of 1 or more</t>
        </is>
      </c>
      <c r="I8" s="52" t="b">
        <f>IFERROR(AND(COUNT('Rent Roll'!$H$49:$H$53)=COUNTA('Rent Roll'!$H$49:$H$53),SUMPRODUCT(('Rent Roll'!$H$49:$H$53&lt;&gt;"")*((('Rent Roll'!$H$49:$H$53)&lt;1)+(MOD('Rent Roll'!$H$49:$H$53,1)&lt;&gt;0)))=0),FALSE)</f>
        <v>1</v>
      </c>
    </row>
    <row r="9">
      <c r="A9" s="52" t="inlineStr">
        <is>
          <t>4-Bed</t>
        </is>
      </c>
      <c r="C9" s="52" t="inlineStr">
        <is>
          <t>Self-Storage</t>
        </is>
      </c>
      <c r="D9" s="52" t="inlineStr">
        <is>
          <t>Other</t>
        </is>
      </c>
      <c r="E9" s="52" t="inlineStr">
        <is>
          <t>Software and Systems</t>
        </is>
      </c>
      <c r="H9" s="52" t="inlineStr">
        <is>
          <t>Other income: monthly amount is a number of zero or more</t>
        </is>
      </c>
      <c r="I9" s="52" t="b">
        <f>IFERROR(AND(COUNT('Rent Roll'!$I$49:$I$53)=COUNTA('Rent Roll'!$I$49:$I$53),MIN('Rent Roll'!$I$49:$I$53)&gt;=0),FALSE)</f>
        <v>1</v>
      </c>
    </row>
    <row r="10">
      <c r="A10" s="52" t="inlineStr">
        <is>
          <t>5-Bed</t>
        </is>
      </c>
      <c r="C10" s="52" t="inlineStr">
        <is>
          <t>Hospitality</t>
        </is>
      </c>
      <c r="E10" s="52" t="inlineStr">
        <is>
          <t>Booking Fees and Commissions</t>
        </is>
      </c>
      <c r="H10" s="52" t="inlineStr">
        <is>
          <t>Other income: every Qty has a monthly amount</t>
        </is>
      </c>
      <c r="I10" s="52" t="b">
        <f>IFERROR(SUMPRODUCT(('Rent Roll'!$H$49:$H$53&lt;&gt;"")*('Rent Roll'!$I$49:$I$53=""))=0,FALSE)</f>
        <v>1</v>
      </c>
    </row>
    <row r="11">
      <c r="A11" s="52" t="inlineStr">
        <is>
          <t>Bachelor</t>
        </is>
      </c>
      <c r="C11" s="52" t="inlineStr">
        <is>
          <t>Short-Term Rental</t>
        </is>
      </c>
      <c r="E11" s="52" t="inlineStr">
        <is>
          <t>Cleaning and Turnover</t>
        </is>
      </c>
      <c r="H11" s="52" t="inlineStr">
        <is>
          <t>Other income: every amount has a source</t>
        </is>
      </c>
      <c r="I11" s="52" t="b">
        <f>IFERROR(SUMPRODUCT(('Rent Roll'!$B$49:$B$53="")*((('Rent Roll'!$H$49:$H$53&lt;&gt;"")+('Rent Roll'!$I$49:$I$53&lt;&gt;""))&gt;0))=0,FALSE)</f>
        <v>1</v>
      </c>
    </row>
    <row r="12">
      <c r="A12" s="52" t="inlineStr">
        <is>
          <t>Basement</t>
        </is>
      </c>
      <c r="C12" s="52" t="inlineStr">
        <is>
          <t>Mobile Home Park</t>
        </is>
      </c>
      <c r="E12" s="52" t="inlineStr">
        <is>
          <t>Utilities (other)</t>
        </is>
      </c>
      <c r="H12" s="52" t="inlineStr">
        <is>
          <t>Expenses: numbers of zero or more</t>
        </is>
      </c>
      <c r="I12" s="52" t="b">
        <f>IFERROR(AND(COUNT('Rent Roll'!$I$58:$I$72)=COUNTA('Rent Roll'!$I$58:$I$72),MIN('Rent Roll'!$I$58:$I$72)&gt;=0),FALSE)</f>
        <v>1</v>
      </c>
    </row>
    <row r="13">
      <c r="A13" s="52" t="inlineStr">
        <is>
          <t>Laneway / ADU</t>
        </is>
      </c>
      <c r="C13" s="52" t="inlineStr">
        <is>
          <t>Land</t>
        </is>
      </c>
      <c r="E13" s="52" t="inlineStr">
        <is>
          <t>Other Expense</t>
        </is>
      </c>
      <c r="H13" s="52" t="inlineStr">
        <is>
          <t>Management fee: blank or 0% to 100%</t>
        </is>
      </c>
      <c r="I13" s="52" t="b">
        <f>IFERROR(OR('Rent Roll'!$H$73="",AND(ISNUMBER('Rent Roll'!$H$73),'Rent Roll'!$H$73&gt;=0,'Rent Roll'!$H$73&lt;=1)),FALSE)</f>
        <v>1</v>
      </c>
    </row>
    <row r="14">
      <c r="A14" s="52" t="inlineStr">
        <is>
          <t>Penthouse</t>
        </is>
      </c>
      <c r="C14" s="52" t="inlineStr">
        <is>
          <t>Special Purpose</t>
        </is>
      </c>
      <c r="H14" s="52" t="inlineStr">
        <is>
          <t>Vacancy rate: blank or 0% to 100%</t>
        </is>
      </c>
      <c r="I14" s="52" t="b">
        <f>IFERROR(OR('Rent Roll'!$H$78="",AND(ISNUMBER('Rent Roll'!$H$78),'Rent Roll'!$H$78&gt;=0,'Rent Roll'!$H$78&lt;=1)),FALSE)</f>
        <v>1</v>
      </c>
    </row>
    <row r="15">
      <c r="A15" s="52" t="inlineStr">
        <is>
          <t>Townhouse</t>
        </is>
      </c>
      <c r="C15" s="52" t="inlineStr">
        <is>
          <t>Other</t>
        </is>
      </c>
      <c r="H15" s="51" t="inlineStr">
        <is>
          <t>All inputs OK</t>
        </is>
      </c>
      <c r="I15" s="51" t="b">
        <f>AND(I2:I14)</f>
        <v>1</v>
      </c>
    </row>
    <row r="16">
      <c r="A16" s="52" t="inlineStr">
        <is>
          <t>Commercial - Medical</t>
        </is>
      </c>
    </row>
    <row r="17">
      <c r="A17" s="52" t="inlineStr">
        <is>
          <t>Commercial - Office</t>
        </is>
      </c>
    </row>
    <row r="18">
      <c r="A18" s="52" t="inlineStr">
        <is>
          <t>Commercial - Restaurant</t>
        </is>
      </c>
    </row>
    <row r="19">
      <c r="A19" s="52" t="inlineStr">
        <is>
          <t>Commercial - Retail</t>
        </is>
      </c>
    </row>
    <row r="20">
      <c r="A20" s="52" t="inlineStr">
        <is>
          <t>Commercial - Storage</t>
        </is>
      </c>
    </row>
    <row r="21">
      <c r="A21" s="52" t="inlineStr">
        <is>
          <t>Commercial - Warehouse</t>
        </is>
      </c>
    </row>
    <row r="22">
      <c r="A22" s="52" t="inlineStr">
        <is>
          <t>Industrial</t>
        </is>
      </c>
    </row>
    <row r="23">
      <c r="A23" s="52" t="inlineStr">
        <is>
          <t>Mixed Use</t>
        </is>
      </c>
    </row>
    <row r="24">
      <c r="A24" s="52" t="inlineStr">
        <is>
          <t>Parking (Standalone)</t>
        </is>
      </c>
    </row>
    <row r="25">
      <c r="A25" s="52" t="inlineStr">
        <is>
          <t>Short-Term Rental</t>
        </is>
      </c>
    </row>
    <row r="26">
      <c r="A26" s="52" t="inlineStr">
        <is>
          <t>Solar Panel Income</t>
        </is>
      </c>
    </row>
    <row r="27">
      <c r="A27" s="52" t="inlineStr">
        <is>
          <t>Other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Company>MyMortgageMate.ca</Company>
</Properties>
</file>

<file path=docProps/core.xml><?xml version="1.0" encoding="utf-8"?>
<cp:coreProperties xmlns:cp="http://schemas.openxmlformats.org/package/2006/metadata/core-properties">
  <dc:creator xmlns:dc="http://purl.org/dc/elements/1.1/">MyMortgageMate.ca</dc:creator>
  <dc:title xmlns:dc="http://purl.org/dc/elements/1.1/">Rent Roll and Operating Statement</dc:title>
  <dc:description xmlns:dc="http://purl.org/dc/elements/1.1/">Template from MyMortgageMate.ca. For planning only. Lenders assess every deal differently. Confirm figures with your lender.</dc:description>
  <dc:subject xmlns:dc="http://purl.org/dc/elements/1.1/">Rent roll and NOI template from MyMortgageMate.ca</dc:subject>
  <dc:language xmlns:dc="http://purl.org/dc/elements/1.1/">en-CA</dc:language>
  <dcterms:created xmlns:dcterms="http://purl.org/dc/terms/" xmlns:xsi="http://www.w3.org/2001/XMLSchema-instance" xsi:type="dcterms:W3CDTF">2026-10-21T12:00:00Z</dcterms:created>
  <dcterms:modified xmlns:dcterms="http://purl.org/dc/terms/" xmlns:xsi="http://www.w3.org/2001/XMLSchema-instance" xsi:type="dcterms:W3CDTF">2026-10-21T20:29:46Z</dcterms:modified>
  <cp:lastModifiedBy>MyMortgageMate.ca</cp:lastModifiedBy>
  <cp:category>Template</cp:category>
  <cp:keywords>rent roll, NOI, cap rate, DSCR, commercial mortgage, template, MyMortgageMate</cp:keywords>
</cp:coreProperties>
</file>